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tho\Desktop\"/>
    </mc:Choice>
  </mc:AlternateContent>
  <xr:revisionPtr revIDLastSave="0" documentId="8_{404B1C3D-1D48-4B5F-A2E3-9FD24EE03578}" xr6:coauthVersionLast="47" xr6:coauthVersionMax="47" xr10:uidLastSave="{00000000-0000-0000-0000-000000000000}"/>
  <bookViews>
    <workbookView xWindow="345" yWindow="345" windowWidth="19305" windowHeight="12315" xr2:uid="{8B9759B9-40D9-4FED-BC2E-024A231C228A}"/>
  </bookViews>
  <sheets>
    <sheet name="Blad1" sheetId="5" r:id="rId1"/>
    <sheet name="Div 1" sheetId="3" r:id="rId2"/>
    <sheet name="Div 2" sheetId="2" r:id="rId3"/>
    <sheet name="Data" sheetId="6" r:id="rId4"/>
  </sheets>
  <definedNames>
    <definedName name="_xlnm.Print_Area" localSheetId="0">Blad1!$A$1:$P$24</definedName>
    <definedName name="_xlnm.Print_Area" localSheetId="1">'Div 1'!$A$1:$Q$14</definedName>
    <definedName name="_xlnm.Print_Area" localSheetId="2">'Div 2'!$A$1:$R$14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49" i="2" l="1"/>
  <c r="U148" i="2"/>
  <c r="U147" i="2"/>
  <c r="U146" i="2"/>
  <c r="U145" i="2"/>
  <c r="U144" i="2"/>
  <c r="U143" i="2"/>
  <c r="U138" i="2"/>
  <c r="U137" i="2"/>
  <c r="U136" i="2"/>
  <c r="U135" i="2"/>
  <c r="U134" i="2"/>
  <c r="U133" i="2"/>
  <c r="U132" i="2"/>
  <c r="U131" i="2"/>
  <c r="U130" i="2"/>
  <c r="U129" i="2"/>
  <c r="U124" i="2"/>
  <c r="U123" i="2"/>
  <c r="U122" i="2"/>
  <c r="U121" i="2"/>
  <c r="U120" i="2"/>
  <c r="U119" i="2"/>
  <c r="U118" i="2"/>
  <c r="U117" i="2"/>
  <c r="U116" i="2"/>
  <c r="U115" i="2"/>
  <c r="U110" i="2"/>
  <c r="U109" i="2"/>
  <c r="U108" i="2"/>
  <c r="U107" i="2"/>
  <c r="U106" i="2"/>
  <c r="U105" i="2"/>
  <c r="U104" i="2"/>
  <c r="U103" i="2"/>
  <c r="U102" i="2"/>
  <c r="U101" i="2"/>
  <c r="U96" i="2"/>
  <c r="U91" i="2"/>
  <c r="U95" i="2"/>
  <c r="U94" i="2"/>
  <c r="U93" i="2"/>
  <c r="U92" i="2"/>
  <c r="U90" i="2"/>
  <c r="U89" i="2"/>
  <c r="U88" i="2"/>
  <c r="U87" i="2"/>
  <c r="U82" i="2"/>
  <c r="U81" i="2"/>
  <c r="U80" i="2"/>
  <c r="U79" i="2"/>
  <c r="U78" i="2"/>
  <c r="U77" i="2"/>
  <c r="U76" i="2"/>
  <c r="U75" i="2"/>
  <c r="U74" i="2"/>
  <c r="U73" i="2"/>
  <c r="U68" i="2"/>
  <c r="U67" i="2"/>
  <c r="U66" i="2"/>
  <c r="U65" i="2"/>
  <c r="U64" i="2"/>
  <c r="U63" i="2"/>
  <c r="U62" i="2"/>
  <c r="U61" i="2"/>
  <c r="U59" i="2"/>
  <c r="U55" i="2"/>
  <c r="U54" i="2"/>
  <c r="U53" i="2"/>
  <c r="U52" i="2"/>
  <c r="U51" i="2"/>
  <c r="U50" i="2"/>
  <c r="U49" i="2"/>
  <c r="U48" i="2"/>
  <c r="U47" i="2"/>
  <c r="U46" i="2"/>
  <c r="U41" i="2"/>
  <c r="U40" i="2"/>
  <c r="U39" i="2"/>
  <c r="U38" i="2"/>
  <c r="U37" i="2"/>
  <c r="U36" i="2"/>
  <c r="U35" i="2"/>
  <c r="U34" i="2"/>
  <c r="U33" i="2"/>
  <c r="U32" i="2"/>
  <c r="U28" i="2"/>
  <c r="U27" i="2"/>
  <c r="U26" i="2"/>
  <c r="U25" i="2"/>
  <c r="U24" i="2"/>
  <c r="U23" i="2"/>
  <c r="U22" i="2"/>
  <c r="U21" i="2"/>
  <c r="U20" i="2"/>
  <c r="U19" i="2"/>
  <c r="W152" i="2"/>
  <c r="W151" i="2"/>
  <c r="W150" i="2"/>
  <c r="W149" i="2"/>
  <c r="W148" i="2"/>
  <c r="W138" i="2"/>
  <c r="W137" i="2"/>
  <c r="W136" i="2"/>
  <c r="W135" i="2"/>
  <c r="W134" i="2"/>
  <c r="W124" i="2"/>
  <c r="W123" i="2"/>
  <c r="W122" i="2"/>
  <c r="W121" i="2"/>
  <c r="W120" i="2"/>
  <c r="W110" i="2"/>
  <c r="W109" i="2"/>
  <c r="W108" i="2"/>
  <c r="W107" i="2"/>
  <c r="W106" i="2"/>
  <c r="W96" i="2"/>
  <c r="W95" i="2"/>
  <c r="W94" i="2"/>
  <c r="W93" i="2"/>
  <c r="W92" i="2"/>
  <c r="W82" i="2"/>
  <c r="W81" i="2"/>
  <c r="W80" i="2"/>
  <c r="W79" i="2"/>
  <c r="W78" i="2"/>
  <c r="W68" i="2"/>
  <c r="W67" i="2"/>
  <c r="W66" i="2"/>
  <c r="W65" i="2"/>
  <c r="W64" i="2"/>
  <c r="W55" i="2"/>
  <c r="W54" i="2"/>
  <c r="W53" i="2"/>
  <c r="W52" i="2"/>
  <c r="W51" i="2"/>
  <c r="W41" i="2"/>
  <c r="W40" i="2"/>
  <c r="W39" i="2"/>
  <c r="W38" i="2"/>
  <c r="W37" i="2"/>
  <c r="W147" i="2"/>
  <c r="W146" i="2"/>
  <c r="W145" i="2"/>
  <c r="W144" i="2"/>
  <c r="W143" i="2"/>
  <c r="W133" i="2"/>
  <c r="W132" i="2"/>
  <c r="W131" i="2"/>
  <c r="W130" i="2"/>
  <c r="W129" i="2"/>
  <c r="W119" i="2"/>
  <c r="W118" i="2"/>
  <c r="W117" i="2"/>
  <c r="W116" i="2"/>
  <c r="W115" i="2"/>
  <c r="W105" i="2"/>
  <c r="W104" i="2"/>
  <c r="W103" i="2"/>
  <c r="W102" i="2"/>
  <c r="W101" i="2"/>
  <c r="W91" i="2"/>
  <c r="W90" i="2"/>
  <c r="W89" i="2"/>
  <c r="W88" i="2"/>
  <c r="W87" i="2"/>
  <c r="W77" i="2"/>
  <c r="W76" i="2"/>
  <c r="W75" i="2"/>
  <c r="W74" i="2"/>
  <c r="W73" i="2"/>
  <c r="W63" i="2"/>
  <c r="W62" i="2"/>
  <c r="W61" i="2"/>
  <c r="W60" i="2"/>
  <c r="W59" i="2"/>
  <c r="W50" i="2"/>
  <c r="W49" i="2"/>
  <c r="W48" i="2"/>
  <c r="W47" i="2"/>
  <c r="W46" i="2"/>
  <c r="W36" i="2"/>
  <c r="W35" i="2"/>
  <c r="W34" i="2"/>
  <c r="W33" i="2"/>
  <c r="W32" i="2"/>
  <c r="W20" i="2"/>
  <c r="W21" i="2"/>
  <c r="W22" i="2"/>
  <c r="W23" i="2"/>
  <c r="W19" i="2"/>
  <c r="M130" i="6"/>
  <c r="L130" i="6"/>
  <c r="K130" i="6"/>
  <c r="J130" i="6"/>
  <c r="I130" i="6"/>
  <c r="M129" i="6"/>
  <c r="L129" i="6"/>
  <c r="K129" i="6"/>
  <c r="J129" i="6"/>
  <c r="I129" i="6"/>
  <c r="M128" i="6"/>
  <c r="L128" i="6"/>
  <c r="K128" i="6"/>
  <c r="J128" i="6"/>
  <c r="I128" i="6"/>
  <c r="M127" i="6"/>
  <c r="L127" i="6"/>
  <c r="K127" i="6"/>
  <c r="J127" i="6"/>
  <c r="I127" i="6"/>
  <c r="M126" i="6"/>
  <c r="L126" i="6"/>
  <c r="K126" i="6"/>
  <c r="J126" i="6"/>
  <c r="I126" i="6"/>
  <c r="M116" i="6"/>
  <c r="L116" i="6"/>
  <c r="K116" i="6"/>
  <c r="J116" i="6"/>
  <c r="I116" i="6"/>
  <c r="M115" i="6"/>
  <c r="L115" i="6"/>
  <c r="K115" i="6"/>
  <c r="J115" i="6"/>
  <c r="I115" i="6"/>
  <c r="M114" i="6"/>
  <c r="L114" i="6"/>
  <c r="K114" i="6"/>
  <c r="J114" i="6"/>
  <c r="I114" i="6"/>
  <c r="M113" i="6"/>
  <c r="L113" i="6"/>
  <c r="K113" i="6"/>
  <c r="J113" i="6"/>
  <c r="I113" i="6"/>
  <c r="M112" i="6"/>
  <c r="L112" i="6"/>
  <c r="K112" i="6"/>
  <c r="J112" i="6"/>
  <c r="I112" i="6"/>
  <c r="M102" i="6"/>
  <c r="L102" i="6"/>
  <c r="K102" i="6"/>
  <c r="J102" i="6"/>
  <c r="I102" i="6"/>
  <c r="M101" i="6"/>
  <c r="L101" i="6"/>
  <c r="K101" i="6"/>
  <c r="J101" i="6"/>
  <c r="I101" i="6"/>
  <c r="M100" i="6"/>
  <c r="L100" i="6"/>
  <c r="K100" i="6"/>
  <c r="J100" i="6"/>
  <c r="I100" i="6"/>
  <c r="M99" i="6"/>
  <c r="L99" i="6"/>
  <c r="K99" i="6"/>
  <c r="J99" i="6"/>
  <c r="I99" i="6"/>
  <c r="M98" i="6"/>
  <c r="L98" i="6"/>
  <c r="K98" i="6"/>
  <c r="J98" i="6"/>
  <c r="I98" i="6"/>
  <c r="M88" i="6"/>
  <c r="L88" i="6"/>
  <c r="K88" i="6"/>
  <c r="J88" i="6"/>
  <c r="I88" i="6"/>
  <c r="M87" i="6"/>
  <c r="L87" i="6"/>
  <c r="K87" i="6"/>
  <c r="J87" i="6"/>
  <c r="I87" i="6"/>
  <c r="M86" i="6"/>
  <c r="L86" i="6"/>
  <c r="K86" i="6"/>
  <c r="J86" i="6"/>
  <c r="I86" i="6"/>
  <c r="M85" i="6"/>
  <c r="L85" i="6"/>
  <c r="K85" i="6"/>
  <c r="J85" i="6"/>
  <c r="I85" i="6"/>
  <c r="M84" i="6"/>
  <c r="L84" i="6"/>
  <c r="K84" i="6"/>
  <c r="J84" i="6"/>
  <c r="I84" i="6"/>
  <c r="M74" i="6"/>
  <c r="L74" i="6"/>
  <c r="K74" i="6"/>
  <c r="J74" i="6"/>
  <c r="I74" i="6"/>
  <c r="M73" i="6"/>
  <c r="L73" i="6"/>
  <c r="K73" i="6"/>
  <c r="J73" i="6"/>
  <c r="I73" i="6"/>
  <c r="M72" i="6"/>
  <c r="L72" i="6"/>
  <c r="K72" i="6"/>
  <c r="J72" i="6"/>
  <c r="I72" i="6"/>
  <c r="M71" i="6"/>
  <c r="L71" i="6"/>
  <c r="K71" i="6"/>
  <c r="J71" i="6"/>
  <c r="I71" i="6"/>
  <c r="M70" i="6"/>
  <c r="L70" i="6"/>
  <c r="K70" i="6"/>
  <c r="J70" i="6"/>
  <c r="I70" i="6"/>
  <c r="M60" i="6"/>
  <c r="L60" i="6"/>
  <c r="K60" i="6"/>
  <c r="J60" i="6"/>
  <c r="I60" i="6"/>
  <c r="M59" i="6"/>
  <c r="L59" i="6"/>
  <c r="K59" i="6"/>
  <c r="J59" i="6"/>
  <c r="I59" i="6"/>
  <c r="M58" i="6"/>
  <c r="L58" i="6"/>
  <c r="K58" i="6"/>
  <c r="J58" i="6"/>
  <c r="I58" i="6"/>
  <c r="M57" i="6"/>
  <c r="L57" i="6"/>
  <c r="K57" i="6"/>
  <c r="J57" i="6"/>
  <c r="I57" i="6"/>
  <c r="M56" i="6"/>
  <c r="L56" i="6"/>
  <c r="K56" i="6"/>
  <c r="J56" i="6"/>
  <c r="I56" i="6"/>
  <c r="M46" i="6"/>
  <c r="L46" i="6"/>
  <c r="K46" i="6"/>
  <c r="J46" i="6"/>
  <c r="I46" i="6"/>
  <c r="M45" i="6"/>
  <c r="L45" i="6"/>
  <c r="K45" i="6"/>
  <c r="J45" i="6"/>
  <c r="I45" i="6"/>
  <c r="M44" i="6"/>
  <c r="L44" i="6"/>
  <c r="K44" i="6"/>
  <c r="J44" i="6"/>
  <c r="I44" i="6"/>
  <c r="M43" i="6"/>
  <c r="L43" i="6"/>
  <c r="K43" i="6"/>
  <c r="J43" i="6"/>
  <c r="I43" i="6"/>
  <c r="M42" i="6"/>
  <c r="L42" i="6"/>
  <c r="K42" i="6"/>
  <c r="J42" i="6"/>
  <c r="I42" i="6"/>
  <c r="M33" i="6"/>
  <c r="L33" i="6"/>
  <c r="K33" i="6"/>
  <c r="J33" i="6"/>
  <c r="I33" i="6"/>
  <c r="M32" i="6"/>
  <c r="L32" i="6"/>
  <c r="K32" i="6"/>
  <c r="J32" i="6"/>
  <c r="I32" i="6"/>
  <c r="M31" i="6"/>
  <c r="L31" i="6"/>
  <c r="K31" i="6"/>
  <c r="J31" i="6"/>
  <c r="I31" i="6"/>
  <c r="M30" i="6"/>
  <c r="L30" i="6"/>
  <c r="K30" i="6"/>
  <c r="J30" i="6"/>
  <c r="I30" i="6"/>
  <c r="M29" i="6"/>
  <c r="L29" i="6"/>
  <c r="K29" i="6"/>
  <c r="J29" i="6"/>
  <c r="I29" i="6"/>
  <c r="M19" i="6"/>
  <c r="L19" i="6"/>
  <c r="K19" i="6"/>
  <c r="J19" i="6"/>
  <c r="I19" i="6"/>
  <c r="M18" i="6"/>
  <c r="L18" i="6"/>
  <c r="K18" i="6"/>
  <c r="J18" i="6"/>
  <c r="I18" i="6"/>
  <c r="M17" i="6"/>
  <c r="L17" i="6"/>
  <c r="K17" i="6"/>
  <c r="J17" i="6"/>
  <c r="I17" i="6"/>
  <c r="M16" i="6"/>
  <c r="L16" i="6"/>
  <c r="K16" i="6"/>
  <c r="J16" i="6"/>
  <c r="I16" i="6"/>
  <c r="M15" i="6"/>
  <c r="L15" i="6"/>
  <c r="K15" i="6"/>
  <c r="J15" i="6"/>
  <c r="I15" i="6"/>
  <c r="M6" i="6"/>
  <c r="L6" i="6"/>
  <c r="K6" i="6"/>
  <c r="J6" i="6"/>
  <c r="I6" i="6"/>
  <c r="M5" i="6"/>
  <c r="L5" i="6"/>
  <c r="K5" i="6"/>
  <c r="J5" i="6"/>
  <c r="I5" i="6"/>
  <c r="M4" i="6"/>
  <c r="L4" i="6"/>
  <c r="K4" i="6"/>
  <c r="J4" i="6"/>
  <c r="I4" i="6"/>
  <c r="M3" i="6"/>
  <c r="L3" i="6"/>
  <c r="K3" i="6"/>
  <c r="J3" i="6"/>
  <c r="I3" i="6"/>
  <c r="M2" i="6"/>
  <c r="L2" i="6"/>
  <c r="K2" i="6"/>
  <c r="J2" i="6"/>
  <c r="I2" i="6"/>
  <c r="W28" i="2"/>
  <c r="W27" i="2"/>
  <c r="W26" i="2"/>
  <c r="W25" i="2"/>
  <c r="W24" i="2"/>
  <c r="W214" i="3"/>
  <c r="W221" i="3"/>
  <c r="W205" i="3"/>
  <c r="W199" i="3"/>
  <c r="W188" i="3"/>
  <c r="W191" i="3"/>
  <c r="U214" i="3"/>
  <c r="U215" i="3"/>
  <c r="U216" i="3"/>
  <c r="U217" i="3"/>
  <c r="U218" i="3"/>
  <c r="U219" i="3"/>
  <c r="U220" i="3"/>
  <c r="U221" i="3"/>
  <c r="U222" i="3"/>
  <c r="U213" i="3"/>
  <c r="U200" i="3"/>
  <c r="U201" i="3"/>
  <c r="U202" i="3"/>
  <c r="U203" i="3"/>
  <c r="U204" i="3"/>
  <c r="U205" i="3"/>
  <c r="U206" i="3"/>
  <c r="U207" i="3"/>
  <c r="U208" i="3"/>
  <c r="U199" i="3"/>
  <c r="U186" i="3"/>
  <c r="U187" i="3"/>
  <c r="U188" i="3"/>
  <c r="U189" i="3"/>
  <c r="U190" i="3"/>
  <c r="U191" i="3"/>
  <c r="U192" i="3"/>
  <c r="U193" i="3"/>
  <c r="U194" i="3"/>
  <c r="U185" i="3"/>
  <c r="W148" i="3"/>
  <c r="W145" i="3"/>
  <c r="W134" i="3"/>
  <c r="W130" i="3"/>
  <c r="W122" i="3"/>
  <c r="W124" i="3"/>
  <c r="W61" i="3" l="1"/>
  <c r="W67" i="3"/>
  <c r="W59" i="3"/>
  <c r="W68" i="3"/>
  <c r="W48" i="3"/>
  <c r="W46" i="3"/>
  <c r="U172" i="3"/>
  <c r="U173" i="3"/>
  <c r="U174" i="3"/>
  <c r="U175" i="3"/>
  <c r="U176" i="3"/>
  <c r="U177" i="3"/>
  <c r="U178" i="3"/>
  <c r="U179" i="3"/>
  <c r="U180" i="3"/>
  <c r="U171" i="3"/>
  <c r="U158" i="3"/>
  <c r="U159" i="3"/>
  <c r="U160" i="3"/>
  <c r="U161" i="3"/>
  <c r="U162" i="3"/>
  <c r="U163" i="3"/>
  <c r="U164" i="3"/>
  <c r="U165" i="3"/>
  <c r="U166" i="3"/>
  <c r="U157" i="3"/>
  <c r="U144" i="3"/>
  <c r="U145" i="3"/>
  <c r="U146" i="3"/>
  <c r="U147" i="3"/>
  <c r="U148" i="3"/>
  <c r="U149" i="3"/>
  <c r="U150" i="3"/>
  <c r="U151" i="3"/>
  <c r="U143" i="3"/>
  <c r="U130" i="3"/>
  <c r="U131" i="3"/>
  <c r="U132" i="3"/>
  <c r="U133" i="3"/>
  <c r="U134" i="3"/>
  <c r="U135" i="3"/>
  <c r="U136" i="3"/>
  <c r="U137" i="3"/>
  <c r="U138" i="3"/>
  <c r="U129" i="3"/>
  <c r="U116" i="3"/>
  <c r="U117" i="3"/>
  <c r="U118" i="3"/>
  <c r="U119" i="3"/>
  <c r="U120" i="3"/>
  <c r="U121" i="3"/>
  <c r="U122" i="3"/>
  <c r="U123" i="3"/>
  <c r="U124" i="3"/>
  <c r="U115" i="3"/>
  <c r="U102" i="3"/>
  <c r="U103" i="3"/>
  <c r="U104" i="3"/>
  <c r="U105" i="3"/>
  <c r="U106" i="3"/>
  <c r="U107" i="3"/>
  <c r="U108" i="3"/>
  <c r="U109" i="3"/>
  <c r="U110" i="3"/>
  <c r="U101" i="3"/>
  <c r="U88" i="3"/>
  <c r="U89" i="3"/>
  <c r="U90" i="3"/>
  <c r="U92" i="3"/>
  <c r="U93" i="3"/>
  <c r="U94" i="3"/>
  <c r="U95" i="3"/>
  <c r="U87" i="3"/>
  <c r="U74" i="3"/>
  <c r="U75" i="3"/>
  <c r="U76" i="3"/>
  <c r="U77" i="3"/>
  <c r="U78" i="3"/>
  <c r="U79" i="3"/>
  <c r="U80" i="3"/>
  <c r="U81" i="3"/>
  <c r="U82" i="3"/>
  <c r="U73" i="3"/>
  <c r="U60" i="3"/>
  <c r="U61" i="3"/>
  <c r="U62" i="3"/>
  <c r="U63" i="3"/>
  <c r="U64" i="3"/>
  <c r="U65" i="3"/>
  <c r="U66" i="3"/>
  <c r="U67" i="3"/>
  <c r="U68" i="3"/>
  <c r="U59" i="3"/>
  <c r="U47" i="3"/>
  <c r="U48" i="3"/>
  <c r="U49" i="3"/>
  <c r="U50" i="3"/>
  <c r="U51" i="3"/>
  <c r="U52" i="3"/>
  <c r="U53" i="3"/>
  <c r="U54" i="3"/>
  <c r="U55" i="3"/>
  <c r="U46" i="3"/>
  <c r="U33" i="3"/>
  <c r="U34" i="3"/>
  <c r="U35" i="3"/>
  <c r="U36" i="3"/>
  <c r="U37" i="3"/>
  <c r="U38" i="3"/>
  <c r="U39" i="3"/>
  <c r="U40" i="3"/>
  <c r="U41" i="3"/>
  <c r="U32" i="3"/>
  <c r="W39" i="3"/>
  <c r="W41" i="3"/>
  <c r="W217" i="3"/>
  <c r="W216" i="3"/>
  <c r="W215" i="3"/>
  <c r="W213" i="3"/>
  <c r="W203" i="3"/>
  <c r="W202" i="3"/>
  <c r="W201" i="3"/>
  <c r="W200" i="3"/>
  <c r="W189" i="3"/>
  <c r="W187" i="3"/>
  <c r="W186" i="3"/>
  <c r="W185" i="3"/>
  <c r="W175" i="3"/>
  <c r="W174" i="3"/>
  <c r="W173" i="3"/>
  <c r="W172" i="3"/>
  <c r="W171" i="3"/>
  <c r="W161" i="3"/>
  <c r="W160" i="3"/>
  <c r="W159" i="3"/>
  <c r="W158" i="3"/>
  <c r="W157" i="3"/>
  <c r="W147" i="3"/>
  <c r="W146" i="3"/>
  <c r="W144" i="3"/>
  <c r="W143" i="3"/>
  <c r="W133" i="3"/>
  <c r="W132" i="3"/>
  <c r="W131" i="3"/>
  <c r="W129" i="3"/>
  <c r="W119" i="3"/>
  <c r="W118" i="3"/>
  <c r="W117" i="3"/>
  <c r="W116" i="3"/>
  <c r="W115" i="3"/>
  <c r="W105" i="3"/>
  <c r="W104" i="3"/>
  <c r="W103" i="3"/>
  <c r="W102" i="3"/>
  <c r="W101" i="3"/>
  <c r="W91" i="3"/>
  <c r="W90" i="3"/>
  <c r="W89" i="3"/>
  <c r="W88" i="3"/>
  <c r="W87" i="3"/>
  <c r="W77" i="3"/>
  <c r="W76" i="3"/>
  <c r="W75" i="3"/>
  <c r="W74" i="3"/>
  <c r="W73" i="3"/>
  <c r="W63" i="3"/>
  <c r="W62" i="3"/>
  <c r="W60" i="3"/>
  <c r="W50" i="3"/>
  <c r="W49" i="3"/>
  <c r="W47" i="3"/>
  <c r="W36" i="3"/>
  <c r="W35" i="3"/>
  <c r="W34" i="3"/>
  <c r="W33" i="3"/>
  <c r="W32" i="3"/>
  <c r="F200" i="6"/>
  <c r="E200" i="6"/>
  <c r="D200" i="6"/>
  <c r="C200" i="6"/>
  <c r="B200" i="6"/>
  <c r="F199" i="6"/>
  <c r="E199" i="6"/>
  <c r="D199" i="6"/>
  <c r="C199" i="6"/>
  <c r="B199" i="6"/>
  <c r="F198" i="6"/>
  <c r="E198" i="6"/>
  <c r="D198" i="6"/>
  <c r="C198" i="6"/>
  <c r="B198" i="6"/>
  <c r="F197" i="6"/>
  <c r="E197" i="6"/>
  <c r="D197" i="6"/>
  <c r="C197" i="6"/>
  <c r="B197" i="6"/>
  <c r="F196" i="6"/>
  <c r="E196" i="6"/>
  <c r="D196" i="6"/>
  <c r="C196" i="6"/>
  <c r="B196" i="6"/>
  <c r="F186" i="6"/>
  <c r="E186" i="6"/>
  <c r="D186" i="6"/>
  <c r="C186" i="6"/>
  <c r="B186" i="6"/>
  <c r="F185" i="6"/>
  <c r="E185" i="6"/>
  <c r="D185" i="6"/>
  <c r="C185" i="6"/>
  <c r="B185" i="6"/>
  <c r="F184" i="6"/>
  <c r="E184" i="6"/>
  <c r="D184" i="6"/>
  <c r="C184" i="6"/>
  <c r="B184" i="6"/>
  <c r="F183" i="6"/>
  <c r="E183" i="6"/>
  <c r="D183" i="6"/>
  <c r="C183" i="6"/>
  <c r="B183" i="6"/>
  <c r="F182" i="6"/>
  <c r="E182" i="6"/>
  <c r="D182" i="6"/>
  <c r="C182" i="6"/>
  <c r="B182" i="6"/>
  <c r="F172" i="6"/>
  <c r="E172" i="6"/>
  <c r="D172" i="6"/>
  <c r="C172" i="6"/>
  <c r="B172" i="6"/>
  <c r="F171" i="6"/>
  <c r="E171" i="6"/>
  <c r="D171" i="6"/>
  <c r="C171" i="6"/>
  <c r="B171" i="6"/>
  <c r="F170" i="6"/>
  <c r="E170" i="6"/>
  <c r="D170" i="6"/>
  <c r="C170" i="6"/>
  <c r="B170" i="6"/>
  <c r="F169" i="6"/>
  <c r="E169" i="6"/>
  <c r="D169" i="6"/>
  <c r="C169" i="6"/>
  <c r="B169" i="6"/>
  <c r="F168" i="6"/>
  <c r="E168" i="6"/>
  <c r="D168" i="6"/>
  <c r="C168" i="6"/>
  <c r="B168" i="6"/>
  <c r="F158" i="6"/>
  <c r="E158" i="6"/>
  <c r="D158" i="6"/>
  <c r="C158" i="6"/>
  <c r="B158" i="6"/>
  <c r="F157" i="6"/>
  <c r="E157" i="6"/>
  <c r="D157" i="6"/>
  <c r="C157" i="6"/>
  <c r="B157" i="6"/>
  <c r="F156" i="6"/>
  <c r="E156" i="6"/>
  <c r="D156" i="6"/>
  <c r="C156" i="6"/>
  <c r="B156" i="6"/>
  <c r="F155" i="6"/>
  <c r="E155" i="6"/>
  <c r="D155" i="6"/>
  <c r="C155" i="6"/>
  <c r="B155" i="6"/>
  <c r="F154" i="6"/>
  <c r="E154" i="6"/>
  <c r="D154" i="6"/>
  <c r="C154" i="6"/>
  <c r="B154" i="6"/>
  <c r="F144" i="6"/>
  <c r="E144" i="6"/>
  <c r="D144" i="6"/>
  <c r="C144" i="6"/>
  <c r="B144" i="6"/>
  <c r="F143" i="6"/>
  <c r="E143" i="6"/>
  <c r="D143" i="6"/>
  <c r="C143" i="6"/>
  <c r="B143" i="6"/>
  <c r="F142" i="6"/>
  <c r="E142" i="6"/>
  <c r="D142" i="6"/>
  <c r="C142" i="6"/>
  <c r="B142" i="6"/>
  <c r="F141" i="6"/>
  <c r="E141" i="6"/>
  <c r="D141" i="6"/>
  <c r="C141" i="6"/>
  <c r="B141" i="6"/>
  <c r="F140" i="6"/>
  <c r="E140" i="6"/>
  <c r="D140" i="6"/>
  <c r="C140" i="6"/>
  <c r="B140" i="6"/>
  <c r="F130" i="6"/>
  <c r="E130" i="6"/>
  <c r="D130" i="6"/>
  <c r="C130" i="6"/>
  <c r="B130" i="6"/>
  <c r="F129" i="6"/>
  <c r="E129" i="6"/>
  <c r="D129" i="6"/>
  <c r="C129" i="6"/>
  <c r="B129" i="6"/>
  <c r="F128" i="6"/>
  <c r="E128" i="6"/>
  <c r="D128" i="6"/>
  <c r="C128" i="6"/>
  <c r="B128" i="6"/>
  <c r="F127" i="6"/>
  <c r="E127" i="6"/>
  <c r="D127" i="6"/>
  <c r="C127" i="6"/>
  <c r="B127" i="6"/>
  <c r="F126" i="6"/>
  <c r="E126" i="6"/>
  <c r="D126" i="6"/>
  <c r="C126" i="6"/>
  <c r="B126" i="6"/>
  <c r="F116" i="6"/>
  <c r="E116" i="6"/>
  <c r="D116" i="6"/>
  <c r="C116" i="6"/>
  <c r="B116" i="6"/>
  <c r="F115" i="6"/>
  <c r="E115" i="6"/>
  <c r="D115" i="6"/>
  <c r="C115" i="6"/>
  <c r="B115" i="6"/>
  <c r="F114" i="6"/>
  <c r="E114" i="6"/>
  <c r="D114" i="6"/>
  <c r="C114" i="6"/>
  <c r="B114" i="6"/>
  <c r="F113" i="6"/>
  <c r="E113" i="6"/>
  <c r="D113" i="6"/>
  <c r="C113" i="6"/>
  <c r="B113" i="6"/>
  <c r="F112" i="6"/>
  <c r="E112" i="6"/>
  <c r="D112" i="6"/>
  <c r="C112" i="6"/>
  <c r="B112" i="6"/>
  <c r="F102" i="6"/>
  <c r="E102" i="6"/>
  <c r="D102" i="6"/>
  <c r="C102" i="6"/>
  <c r="B102" i="6"/>
  <c r="F101" i="6"/>
  <c r="E101" i="6"/>
  <c r="D101" i="6"/>
  <c r="C101" i="6"/>
  <c r="B101" i="6"/>
  <c r="F100" i="6"/>
  <c r="E100" i="6"/>
  <c r="D100" i="6"/>
  <c r="C100" i="6"/>
  <c r="B100" i="6"/>
  <c r="F99" i="6"/>
  <c r="E99" i="6"/>
  <c r="D99" i="6"/>
  <c r="C99" i="6"/>
  <c r="B99" i="6"/>
  <c r="F98" i="6"/>
  <c r="E98" i="6"/>
  <c r="D98" i="6"/>
  <c r="C98" i="6"/>
  <c r="B98" i="6"/>
  <c r="F88" i="6"/>
  <c r="E88" i="6"/>
  <c r="D88" i="6"/>
  <c r="C88" i="6"/>
  <c r="B88" i="6"/>
  <c r="F87" i="6"/>
  <c r="E87" i="6"/>
  <c r="D87" i="6"/>
  <c r="C87" i="6"/>
  <c r="B87" i="6"/>
  <c r="F86" i="6"/>
  <c r="E86" i="6"/>
  <c r="D86" i="6"/>
  <c r="C86" i="6"/>
  <c r="B86" i="6"/>
  <c r="F85" i="6"/>
  <c r="E85" i="6"/>
  <c r="D85" i="6"/>
  <c r="C85" i="6"/>
  <c r="B85" i="6"/>
  <c r="F84" i="6"/>
  <c r="E84" i="6"/>
  <c r="D84" i="6"/>
  <c r="C84" i="6"/>
  <c r="B84" i="6"/>
  <c r="F74" i="6" l="1"/>
  <c r="E74" i="6"/>
  <c r="D74" i="6"/>
  <c r="C74" i="6"/>
  <c r="B74" i="6"/>
  <c r="F73" i="6"/>
  <c r="E73" i="6"/>
  <c r="D73" i="6"/>
  <c r="C73" i="6"/>
  <c r="B73" i="6"/>
  <c r="F72" i="6"/>
  <c r="E72" i="6"/>
  <c r="D72" i="6"/>
  <c r="C72" i="6"/>
  <c r="B72" i="6"/>
  <c r="F71" i="6"/>
  <c r="E71" i="6"/>
  <c r="D71" i="6"/>
  <c r="C71" i="6"/>
  <c r="B71" i="6"/>
  <c r="F70" i="6"/>
  <c r="E70" i="6"/>
  <c r="D70" i="6"/>
  <c r="C70" i="6"/>
  <c r="B70" i="6"/>
  <c r="F60" i="6"/>
  <c r="E60" i="6"/>
  <c r="D60" i="6"/>
  <c r="C60" i="6"/>
  <c r="B60" i="6"/>
  <c r="F59" i="6"/>
  <c r="E59" i="6"/>
  <c r="D59" i="6"/>
  <c r="C59" i="6"/>
  <c r="B59" i="6"/>
  <c r="F58" i="6"/>
  <c r="E58" i="6"/>
  <c r="D58" i="6"/>
  <c r="C58" i="6"/>
  <c r="B58" i="6"/>
  <c r="F57" i="6"/>
  <c r="E57" i="6"/>
  <c r="D57" i="6"/>
  <c r="C57" i="6"/>
  <c r="B57" i="6"/>
  <c r="F56" i="6"/>
  <c r="E56" i="6"/>
  <c r="D56" i="6"/>
  <c r="C56" i="6"/>
  <c r="B56" i="6"/>
  <c r="F46" i="6"/>
  <c r="E46" i="6"/>
  <c r="D46" i="6"/>
  <c r="C46" i="6"/>
  <c r="B46" i="6"/>
  <c r="F45" i="6"/>
  <c r="E45" i="6"/>
  <c r="D45" i="6"/>
  <c r="C45" i="6"/>
  <c r="B45" i="6"/>
  <c r="F44" i="6"/>
  <c r="E44" i="6"/>
  <c r="D44" i="6"/>
  <c r="C44" i="6"/>
  <c r="B44" i="6"/>
  <c r="F43" i="6"/>
  <c r="E43" i="6"/>
  <c r="D43" i="6"/>
  <c r="C43" i="6"/>
  <c r="B43" i="6"/>
  <c r="F42" i="6"/>
  <c r="E42" i="6"/>
  <c r="D42" i="6"/>
  <c r="C42" i="6"/>
  <c r="B42" i="6"/>
  <c r="F33" i="6"/>
  <c r="E33" i="6"/>
  <c r="D33" i="6"/>
  <c r="C33" i="6"/>
  <c r="B33" i="6"/>
  <c r="F32" i="6"/>
  <c r="E32" i="6"/>
  <c r="D32" i="6"/>
  <c r="C32" i="6"/>
  <c r="B32" i="6"/>
  <c r="F31" i="6"/>
  <c r="E31" i="6"/>
  <c r="D31" i="6"/>
  <c r="C31" i="6"/>
  <c r="B31" i="6"/>
  <c r="F30" i="6"/>
  <c r="E30" i="6"/>
  <c r="D30" i="6"/>
  <c r="C30" i="6"/>
  <c r="B30" i="6"/>
  <c r="F29" i="6"/>
  <c r="E29" i="6"/>
  <c r="D29" i="6"/>
  <c r="C29" i="6"/>
  <c r="B29" i="6"/>
  <c r="F19" i="6"/>
  <c r="E19" i="6"/>
  <c r="D19" i="6"/>
  <c r="C19" i="6"/>
  <c r="B19" i="6"/>
  <c r="F18" i="6"/>
  <c r="E18" i="6"/>
  <c r="D18" i="6"/>
  <c r="C18" i="6"/>
  <c r="B18" i="6"/>
  <c r="F17" i="6"/>
  <c r="E17" i="6"/>
  <c r="D17" i="6"/>
  <c r="C17" i="6"/>
  <c r="B17" i="6"/>
  <c r="F16" i="6"/>
  <c r="E16" i="6"/>
  <c r="D16" i="6"/>
  <c r="C16" i="6"/>
  <c r="B16" i="6"/>
  <c r="F15" i="6"/>
  <c r="E15" i="6"/>
  <c r="D15" i="6"/>
  <c r="C15" i="6"/>
  <c r="B15" i="6"/>
  <c r="W19" i="3"/>
  <c r="W22" i="3"/>
  <c r="W20" i="3"/>
  <c r="W21" i="3"/>
  <c r="W23" i="3"/>
  <c r="F6" i="6"/>
  <c r="E6" i="6"/>
  <c r="D6" i="6"/>
  <c r="C6" i="6"/>
  <c r="B6" i="6"/>
  <c r="F5" i="6"/>
  <c r="E5" i="6"/>
  <c r="D5" i="6"/>
  <c r="C5" i="6"/>
  <c r="B5" i="6"/>
  <c r="F4" i="6"/>
  <c r="E4" i="6"/>
  <c r="D4" i="6"/>
  <c r="C4" i="6"/>
  <c r="B4" i="6"/>
  <c r="F3" i="6"/>
  <c r="E3" i="6"/>
  <c r="D3" i="6"/>
  <c r="C3" i="6"/>
  <c r="B3" i="6"/>
  <c r="F2" i="6"/>
  <c r="E2" i="6"/>
  <c r="D2" i="6"/>
  <c r="C2" i="6"/>
  <c r="B2" i="6"/>
  <c r="W222" i="3"/>
  <c r="W220" i="3"/>
  <c r="W219" i="3"/>
  <c r="W218" i="3"/>
  <c r="W208" i="3"/>
  <c r="W207" i="3"/>
  <c r="W206" i="3"/>
  <c r="W204" i="3"/>
  <c r="W194" i="3"/>
  <c r="W193" i="3"/>
  <c r="W192" i="3"/>
  <c r="W190" i="3"/>
  <c r="W180" i="3"/>
  <c r="W179" i="3"/>
  <c r="W178" i="3"/>
  <c r="W177" i="3"/>
  <c r="W176" i="3"/>
  <c r="W166" i="3"/>
  <c r="W165" i="3"/>
  <c r="W164" i="3"/>
  <c r="W163" i="3"/>
  <c r="W162" i="3"/>
  <c r="W152" i="3"/>
  <c r="W151" i="3"/>
  <c r="W150" i="3"/>
  <c r="W149" i="3"/>
  <c r="W138" i="3"/>
  <c r="W137" i="3"/>
  <c r="W136" i="3"/>
  <c r="W135" i="3"/>
  <c r="W123" i="3"/>
  <c r="W121" i="3"/>
  <c r="W120" i="3"/>
  <c r="W110" i="3"/>
  <c r="W109" i="3"/>
  <c r="W108" i="3"/>
  <c r="W107" i="3"/>
  <c r="W106" i="3"/>
  <c r="W96" i="3"/>
  <c r="W95" i="3"/>
  <c r="W94" i="3"/>
  <c r="W93" i="3"/>
  <c r="W92" i="3"/>
  <c r="W82" i="3"/>
  <c r="W81" i="3"/>
  <c r="W80" i="3"/>
  <c r="W79" i="3"/>
  <c r="W78" i="3"/>
  <c r="W66" i="3"/>
  <c r="W65" i="3"/>
  <c r="W64" i="3"/>
  <c r="W55" i="3"/>
  <c r="W54" i="3"/>
  <c r="W53" i="3"/>
  <c r="W52" i="3"/>
  <c r="W51" i="3"/>
  <c r="W40" i="3"/>
  <c r="W38" i="3"/>
  <c r="W37" i="3"/>
  <c r="W28" i="3"/>
  <c r="W27" i="3"/>
  <c r="W26" i="3"/>
  <c r="W25" i="3"/>
  <c r="W24" i="3"/>
  <c r="AI24" i="3" l="1"/>
  <c r="AI45" i="3"/>
  <c r="AI48" i="3"/>
  <c r="AI6" i="3"/>
  <c r="AI32" i="3"/>
  <c r="AI37" i="3"/>
  <c r="AI14" i="3"/>
  <c r="AI19" i="3"/>
  <c r="AI39" i="3"/>
  <c r="AI20" i="3"/>
  <c r="AI22" i="3"/>
  <c r="AI46" i="3"/>
  <c r="AI10" i="3"/>
  <c r="AI12" i="3"/>
  <c r="AI49" i="3"/>
  <c r="AH24" i="3"/>
  <c r="AH45" i="3"/>
  <c r="AH48" i="3"/>
  <c r="AH6" i="3"/>
  <c r="AH32" i="3"/>
  <c r="AH37" i="3"/>
  <c r="AH14" i="3"/>
  <c r="AH19" i="3"/>
  <c r="AH39" i="3"/>
  <c r="AH20" i="3"/>
  <c r="AH22" i="3"/>
  <c r="AH46" i="3"/>
  <c r="AH10" i="3"/>
  <c r="AH12" i="3"/>
  <c r="AH49" i="3"/>
  <c r="AG24" i="3"/>
  <c r="AG45" i="3"/>
  <c r="AG48" i="3"/>
  <c r="AG6" i="3"/>
  <c r="AG32" i="3"/>
  <c r="AG37" i="3"/>
  <c r="AG14" i="3"/>
  <c r="AG19" i="3"/>
  <c r="AG39" i="3"/>
  <c r="AG20" i="3"/>
  <c r="AG22" i="3"/>
  <c r="AG46" i="3"/>
  <c r="AG10" i="3"/>
  <c r="AG12" i="3"/>
  <c r="AG49" i="3"/>
  <c r="AH21" i="2"/>
  <c r="AH38" i="2"/>
  <c r="AH32" i="2"/>
  <c r="AH11" i="2"/>
  <c r="AH37" i="2"/>
  <c r="AH17" i="2"/>
  <c r="AH10" i="2"/>
  <c r="AH15" i="2"/>
  <c r="AH6" i="2"/>
  <c r="AH19" i="2"/>
  <c r="AH23" i="2"/>
  <c r="AH39" i="2"/>
  <c r="AH30" i="2"/>
  <c r="AH24" i="2"/>
  <c r="AH31" i="2"/>
  <c r="AH9" i="2"/>
  <c r="AH40" i="2"/>
  <c r="AH25" i="2"/>
  <c r="AH8" i="2"/>
  <c r="AH35" i="2"/>
  <c r="AH33" i="2"/>
  <c r="AH36" i="2"/>
  <c r="AH26" i="2"/>
  <c r="AH29" i="2"/>
  <c r="AH12" i="2"/>
  <c r="AH14" i="2"/>
  <c r="AH28" i="2"/>
  <c r="AH16" i="2"/>
  <c r="AH13" i="2"/>
  <c r="AH18" i="2"/>
  <c r="AH7" i="2"/>
  <c r="AH22" i="2"/>
  <c r="AH5" i="2"/>
  <c r="AG21" i="2"/>
  <c r="AG38" i="2"/>
  <c r="AG32" i="2"/>
  <c r="AG11" i="2"/>
  <c r="AG37" i="2"/>
  <c r="AG17" i="2"/>
  <c r="AG10" i="2"/>
  <c r="AG15" i="2"/>
  <c r="AG6" i="2"/>
  <c r="AG19" i="2"/>
  <c r="AG23" i="2"/>
  <c r="AG39" i="2"/>
  <c r="AG30" i="2"/>
  <c r="AG24" i="2"/>
  <c r="AG31" i="2"/>
  <c r="AG9" i="2"/>
  <c r="AG40" i="2"/>
  <c r="AG25" i="2"/>
  <c r="AG8" i="2"/>
  <c r="AG35" i="2"/>
  <c r="AG33" i="2"/>
  <c r="AG36" i="2"/>
  <c r="AG26" i="2"/>
  <c r="AG29" i="2"/>
  <c r="AG12" i="2"/>
  <c r="AG14" i="2"/>
  <c r="AG28" i="2"/>
  <c r="AG16" i="2"/>
  <c r="AG13" i="2"/>
  <c r="AG18" i="2"/>
  <c r="AG7" i="2"/>
  <c r="AG22" i="2"/>
  <c r="AG5" i="2"/>
  <c r="AF21" i="2"/>
  <c r="AF38" i="2"/>
  <c r="AF32" i="2"/>
  <c r="AF11" i="2"/>
  <c r="AF37" i="2"/>
  <c r="AF17" i="2"/>
  <c r="AF10" i="2"/>
  <c r="AF15" i="2"/>
  <c r="AF6" i="2"/>
  <c r="AF19" i="2"/>
  <c r="AF23" i="2"/>
  <c r="AF39" i="2"/>
  <c r="AF30" i="2"/>
  <c r="AF24" i="2"/>
  <c r="AF31" i="2"/>
  <c r="AF9" i="2"/>
  <c r="AF40" i="2"/>
  <c r="AF25" i="2"/>
  <c r="AF8" i="2"/>
  <c r="AF35" i="2"/>
  <c r="AF33" i="2"/>
  <c r="AF36" i="2"/>
  <c r="AF26" i="2"/>
  <c r="AF29" i="2"/>
  <c r="AF12" i="2"/>
  <c r="AF14" i="2"/>
  <c r="AF28" i="2"/>
  <c r="AF16" i="2"/>
  <c r="AF13" i="2"/>
  <c r="AF18" i="2"/>
  <c r="AF7" i="2"/>
  <c r="AF22" i="2"/>
  <c r="AF5" i="2"/>
  <c r="S19" i="3"/>
  <c r="V28" i="3" l="1"/>
  <c r="V27" i="3"/>
  <c r="V26" i="3"/>
  <c r="V25" i="3"/>
  <c r="V24" i="3"/>
  <c r="V41" i="3"/>
  <c r="V40" i="3"/>
  <c r="V39" i="3"/>
  <c r="V38" i="3"/>
  <c r="V37" i="3"/>
  <c r="V55" i="3"/>
  <c r="V54" i="3"/>
  <c r="V53" i="3"/>
  <c r="V52" i="3"/>
  <c r="V51" i="3"/>
  <c r="V68" i="3"/>
  <c r="V67" i="3"/>
  <c r="V66" i="3"/>
  <c r="V65" i="3"/>
  <c r="V64" i="3"/>
  <c r="V82" i="3"/>
  <c r="V81" i="3"/>
  <c r="V80" i="3"/>
  <c r="V79" i="3"/>
  <c r="V78" i="3"/>
  <c r="V96" i="3"/>
  <c r="V95" i="3"/>
  <c r="V94" i="3"/>
  <c r="V93" i="3"/>
  <c r="V92" i="3"/>
  <c r="V110" i="3"/>
  <c r="V109" i="3"/>
  <c r="V108" i="3"/>
  <c r="V107" i="3"/>
  <c r="V106" i="3"/>
  <c r="V124" i="3"/>
  <c r="V123" i="3"/>
  <c r="V122" i="3"/>
  <c r="V121" i="3"/>
  <c r="V120" i="3"/>
  <c r="V138" i="3"/>
  <c r="V137" i="3"/>
  <c r="V136" i="3"/>
  <c r="V135" i="3"/>
  <c r="V134" i="3"/>
  <c r="V152" i="3"/>
  <c r="V151" i="3"/>
  <c r="V150" i="3"/>
  <c r="V149" i="3"/>
  <c r="V148" i="3"/>
  <c r="V23" i="3"/>
  <c r="V22" i="3"/>
  <c r="V21" i="3"/>
  <c r="V20" i="3"/>
  <c r="V19" i="3"/>
  <c r="V36" i="3"/>
  <c r="V35" i="3"/>
  <c r="V34" i="3"/>
  <c r="V33" i="3"/>
  <c r="V32" i="3"/>
  <c r="V50" i="3"/>
  <c r="V49" i="3"/>
  <c r="V48" i="3"/>
  <c r="V47" i="3"/>
  <c r="V46" i="3"/>
  <c r="V63" i="3"/>
  <c r="V62" i="3"/>
  <c r="V61" i="3"/>
  <c r="V60" i="3"/>
  <c r="V59" i="3"/>
  <c r="V77" i="3"/>
  <c r="V76" i="3"/>
  <c r="V75" i="3"/>
  <c r="V74" i="3"/>
  <c r="V73" i="3"/>
  <c r="V91" i="3"/>
  <c r="V90" i="3"/>
  <c r="V89" i="3"/>
  <c r="V88" i="3"/>
  <c r="V87" i="3"/>
  <c r="V105" i="3"/>
  <c r="V104" i="3"/>
  <c r="V103" i="3"/>
  <c r="V102" i="3"/>
  <c r="V101" i="3"/>
  <c r="V119" i="3"/>
  <c r="V118" i="3"/>
  <c r="V117" i="3"/>
  <c r="V116" i="3"/>
  <c r="V115" i="3"/>
  <c r="V133" i="3"/>
  <c r="V132" i="3"/>
  <c r="V131" i="3"/>
  <c r="V130" i="3"/>
  <c r="V129" i="3"/>
  <c r="V147" i="3"/>
  <c r="V146" i="3"/>
  <c r="V145" i="3"/>
  <c r="V144" i="3"/>
  <c r="V143" i="3"/>
  <c r="AG17" i="3"/>
  <c r="AH17" i="3"/>
  <c r="AI31" i="3"/>
  <c r="AF20" i="2" l="1"/>
  <c r="AG20" i="2"/>
  <c r="AH27" i="2"/>
  <c r="AH20" i="2"/>
  <c r="AF27" i="2"/>
  <c r="AG27" i="2"/>
  <c r="AF34" i="2"/>
  <c r="AG34" i="2"/>
  <c r="AH34" i="2"/>
  <c r="O222" i="2"/>
  <c r="N222" i="2"/>
  <c r="O220" i="2"/>
  <c r="N220" i="2"/>
  <c r="O218" i="2"/>
  <c r="N218" i="2"/>
  <c r="O216" i="2"/>
  <c r="N216" i="2"/>
  <c r="O214" i="2"/>
  <c r="N214" i="2"/>
  <c r="O208" i="2"/>
  <c r="N208" i="2"/>
  <c r="O206" i="2"/>
  <c r="N206" i="2"/>
  <c r="O204" i="2"/>
  <c r="N204" i="2"/>
  <c r="O202" i="2"/>
  <c r="N202" i="2"/>
  <c r="O200" i="2"/>
  <c r="N200" i="2"/>
  <c r="O194" i="2"/>
  <c r="N194" i="2"/>
  <c r="O192" i="2"/>
  <c r="N192" i="2"/>
  <c r="O190" i="2"/>
  <c r="N190" i="2"/>
  <c r="O188" i="2"/>
  <c r="N188" i="2"/>
  <c r="O186" i="2"/>
  <c r="N186" i="2"/>
  <c r="O180" i="2"/>
  <c r="N180" i="2"/>
  <c r="O178" i="2"/>
  <c r="N178" i="2"/>
  <c r="O176" i="2"/>
  <c r="N176" i="2"/>
  <c r="O174" i="2"/>
  <c r="N174" i="2"/>
  <c r="O172" i="2"/>
  <c r="N172" i="2"/>
  <c r="O166" i="2"/>
  <c r="N166" i="2"/>
  <c r="O164" i="2"/>
  <c r="N164" i="2"/>
  <c r="O162" i="2"/>
  <c r="N162" i="2"/>
  <c r="O160" i="2"/>
  <c r="N160" i="2"/>
  <c r="O158" i="2"/>
  <c r="N158" i="2"/>
  <c r="O152" i="2"/>
  <c r="N152" i="2"/>
  <c r="O150" i="2"/>
  <c r="N150" i="2"/>
  <c r="O148" i="2"/>
  <c r="N148" i="2"/>
  <c r="O146" i="2"/>
  <c r="N146" i="2"/>
  <c r="O144" i="2"/>
  <c r="N144" i="2"/>
  <c r="O138" i="2"/>
  <c r="N138" i="2"/>
  <c r="O136" i="2"/>
  <c r="N136" i="2"/>
  <c r="O134" i="2"/>
  <c r="N134" i="2"/>
  <c r="O132" i="2"/>
  <c r="N132" i="2"/>
  <c r="O130" i="2"/>
  <c r="N130" i="2"/>
  <c r="O124" i="2"/>
  <c r="N124" i="2"/>
  <c r="O122" i="2"/>
  <c r="N122" i="2"/>
  <c r="O120" i="2"/>
  <c r="N120" i="2"/>
  <c r="O118" i="2"/>
  <c r="N118" i="2"/>
  <c r="O116" i="2"/>
  <c r="N116" i="2"/>
  <c r="O110" i="2"/>
  <c r="N110" i="2"/>
  <c r="O108" i="2"/>
  <c r="N108" i="2"/>
  <c r="O106" i="2"/>
  <c r="N106" i="2"/>
  <c r="O104" i="2"/>
  <c r="N104" i="2"/>
  <c r="O102" i="2"/>
  <c r="N102" i="2"/>
  <c r="O96" i="2"/>
  <c r="N96" i="2"/>
  <c r="O94" i="2"/>
  <c r="N94" i="2"/>
  <c r="O92" i="2"/>
  <c r="N92" i="2"/>
  <c r="O90" i="2"/>
  <c r="N90" i="2"/>
  <c r="O88" i="2"/>
  <c r="N88" i="2"/>
  <c r="O82" i="2"/>
  <c r="N82" i="2"/>
  <c r="O80" i="2"/>
  <c r="N80" i="2"/>
  <c r="O78" i="2"/>
  <c r="N78" i="2"/>
  <c r="O76" i="2"/>
  <c r="N76" i="2"/>
  <c r="O74" i="2"/>
  <c r="N74" i="2"/>
  <c r="O68" i="2"/>
  <c r="N68" i="2"/>
  <c r="O66" i="2"/>
  <c r="N66" i="2"/>
  <c r="O64" i="2"/>
  <c r="N64" i="2"/>
  <c r="O62" i="2"/>
  <c r="N62" i="2"/>
  <c r="O60" i="2"/>
  <c r="N60" i="2"/>
  <c r="O55" i="2"/>
  <c r="N55" i="2"/>
  <c r="O53" i="2"/>
  <c r="N53" i="2"/>
  <c r="O51" i="2"/>
  <c r="N51" i="2"/>
  <c r="O49" i="2"/>
  <c r="N49" i="2"/>
  <c r="O47" i="2"/>
  <c r="N47" i="2"/>
  <c r="O41" i="2"/>
  <c r="N41" i="2"/>
  <c r="O39" i="2"/>
  <c r="N39" i="2"/>
  <c r="O37" i="2"/>
  <c r="N37" i="2"/>
  <c r="O35" i="2"/>
  <c r="N35" i="2"/>
  <c r="O33" i="2"/>
  <c r="N33" i="2"/>
  <c r="O28" i="2"/>
  <c r="N28" i="2"/>
  <c r="O26" i="2"/>
  <c r="N26" i="2"/>
  <c r="O24" i="2"/>
  <c r="N24" i="2"/>
  <c r="O22" i="2"/>
  <c r="N22" i="2"/>
  <c r="O20" i="2"/>
  <c r="N20" i="2"/>
  <c r="V222" i="2"/>
  <c r="V221" i="2"/>
  <c r="V220" i="2"/>
  <c r="V219" i="2"/>
  <c r="V218" i="2"/>
  <c r="V217" i="2"/>
  <c r="V216" i="2"/>
  <c r="V215" i="2"/>
  <c r="V214" i="2"/>
  <c r="V213" i="2"/>
  <c r="V208" i="2"/>
  <c r="V207" i="2"/>
  <c r="V206" i="2"/>
  <c r="V205" i="2"/>
  <c r="V204" i="2"/>
  <c r="V203" i="2"/>
  <c r="V202" i="2"/>
  <c r="V201" i="2"/>
  <c r="V200" i="2"/>
  <c r="V199" i="2"/>
  <c r="V194" i="2"/>
  <c r="V193" i="2"/>
  <c r="V192" i="2"/>
  <c r="V191" i="2"/>
  <c r="V190" i="2"/>
  <c r="V189" i="2"/>
  <c r="V188" i="2"/>
  <c r="V187" i="2"/>
  <c r="V186" i="2"/>
  <c r="V185" i="2"/>
  <c r="V180" i="2"/>
  <c r="V179" i="2"/>
  <c r="V178" i="2"/>
  <c r="V177" i="2"/>
  <c r="V176" i="2"/>
  <c r="V175" i="2"/>
  <c r="V174" i="2"/>
  <c r="V173" i="2"/>
  <c r="V172" i="2"/>
  <c r="V171" i="2"/>
  <c r="V166" i="2"/>
  <c r="V165" i="2"/>
  <c r="V164" i="2"/>
  <c r="V163" i="2"/>
  <c r="V162" i="2"/>
  <c r="V161" i="2"/>
  <c r="V160" i="2"/>
  <c r="V159" i="2"/>
  <c r="V158" i="2"/>
  <c r="V157" i="2"/>
  <c r="V152" i="2"/>
  <c r="V151" i="2"/>
  <c r="V150" i="2"/>
  <c r="V149" i="2"/>
  <c r="V148" i="2"/>
  <c r="V147" i="2"/>
  <c r="V146" i="2"/>
  <c r="V145" i="2"/>
  <c r="V144" i="2"/>
  <c r="V143" i="2"/>
  <c r="V138" i="2"/>
  <c r="V137" i="2"/>
  <c r="V136" i="2"/>
  <c r="V135" i="2"/>
  <c r="V134" i="2"/>
  <c r="V133" i="2"/>
  <c r="V132" i="2"/>
  <c r="V131" i="2"/>
  <c r="V130" i="2"/>
  <c r="V129" i="2"/>
  <c r="V124" i="2"/>
  <c r="V123" i="2"/>
  <c r="V122" i="2"/>
  <c r="V121" i="2"/>
  <c r="V120" i="2"/>
  <c r="V119" i="2"/>
  <c r="V118" i="2"/>
  <c r="V117" i="2"/>
  <c r="V116" i="2"/>
  <c r="V115" i="2"/>
  <c r="V110" i="2"/>
  <c r="V109" i="2"/>
  <c r="V108" i="2"/>
  <c r="V107" i="2"/>
  <c r="V106" i="2"/>
  <c r="V105" i="2"/>
  <c r="V104" i="2"/>
  <c r="V103" i="2"/>
  <c r="V102" i="2"/>
  <c r="V101" i="2"/>
  <c r="V96" i="2"/>
  <c r="V95" i="2"/>
  <c r="V94" i="2"/>
  <c r="V93" i="2"/>
  <c r="V92" i="2"/>
  <c r="V91" i="2"/>
  <c r="V90" i="2"/>
  <c r="V89" i="2"/>
  <c r="V88" i="2"/>
  <c r="V87" i="2"/>
  <c r="V82" i="2"/>
  <c r="V81" i="2"/>
  <c r="V80" i="2"/>
  <c r="V79" i="2"/>
  <c r="V78" i="2"/>
  <c r="V77" i="2"/>
  <c r="V76" i="2"/>
  <c r="V75" i="2"/>
  <c r="V74" i="2"/>
  <c r="V73" i="2"/>
  <c r="V68" i="2"/>
  <c r="V67" i="2"/>
  <c r="V66" i="2"/>
  <c r="V65" i="2"/>
  <c r="V64" i="2"/>
  <c r="V63" i="2"/>
  <c r="V62" i="2"/>
  <c r="V61" i="2"/>
  <c r="V60" i="2"/>
  <c r="V59" i="2"/>
  <c r="V55" i="2"/>
  <c r="V54" i="2"/>
  <c r="V53" i="2"/>
  <c r="V52" i="2"/>
  <c r="V51" i="2"/>
  <c r="V50" i="2"/>
  <c r="V49" i="2"/>
  <c r="V48" i="2"/>
  <c r="V47" i="2"/>
  <c r="V46" i="2"/>
  <c r="V41" i="2"/>
  <c r="V40" i="2"/>
  <c r="V39" i="2"/>
  <c r="V38" i="2"/>
  <c r="V37" i="2"/>
  <c r="V36" i="2"/>
  <c r="V35" i="2"/>
  <c r="V34" i="2"/>
  <c r="V33" i="2"/>
  <c r="V32" i="2"/>
  <c r="V28" i="2"/>
  <c r="V27" i="2"/>
  <c r="V26" i="2"/>
  <c r="V25" i="2"/>
  <c r="V24" i="2"/>
  <c r="V23" i="2"/>
  <c r="V22" i="2"/>
  <c r="V21" i="2"/>
  <c r="V20" i="2"/>
  <c r="V19" i="2"/>
  <c r="C211" i="2"/>
  <c r="N209" i="2"/>
  <c r="AG7" i="3"/>
  <c r="AH7" i="3"/>
  <c r="AI50" i="3"/>
  <c r="AG41" i="3"/>
  <c r="AH41" i="3"/>
  <c r="AI43" i="3"/>
  <c r="AG25" i="3"/>
  <c r="AH25" i="3"/>
  <c r="AI38" i="3"/>
  <c r="AG15" i="3"/>
  <c r="AH15" i="3"/>
  <c r="AI41" i="3"/>
  <c r="V222" i="3"/>
  <c r="V221" i="3"/>
  <c r="V220" i="3"/>
  <c r="V219" i="3"/>
  <c r="V218" i="3"/>
  <c r="V217" i="3"/>
  <c r="V216" i="3"/>
  <c r="V215" i="3"/>
  <c r="V214" i="3"/>
  <c r="V213" i="3"/>
  <c r="V208" i="3"/>
  <c r="V207" i="3"/>
  <c r="V206" i="3"/>
  <c r="V205" i="3"/>
  <c r="V204" i="3"/>
  <c r="V203" i="3"/>
  <c r="V202" i="3"/>
  <c r="V201" i="3"/>
  <c r="V200" i="3"/>
  <c r="V199" i="3"/>
  <c r="V194" i="3"/>
  <c r="V193" i="3"/>
  <c r="V192" i="3"/>
  <c r="V191" i="3"/>
  <c r="V190" i="3"/>
  <c r="V189" i="3"/>
  <c r="V188" i="3"/>
  <c r="V187" i="3"/>
  <c r="V186" i="3"/>
  <c r="V185" i="3"/>
  <c r="V180" i="3"/>
  <c r="V179" i="3"/>
  <c r="V178" i="3"/>
  <c r="V177" i="3"/>
  <c r="V176" i="3"/>
  <c r="V175" i="3"/>
  <c r="V174" i="3"/>
  <c r="V173" i="3"/>
  <c r="V172" i="3"/>
  <c r="V171" i="3"/>
  <c r="V166" i="3"/>
  <c r="V165" i="3"/>
  <c r="V164" i="3"/>
  <c r="V163" i="3"/>
  <c r="V162" i="3"/>
  <c r="V161" i="3"/>
  <c r="V160" i="3"/>
  <c r="V159" i="3"/>
  <c r="V158" i="3"/>
  <c r="V157" i="3"/>
  <c r="O222" i="3"/>
  <c r="N222" i="3"/>
  <c r="O220" i="3"/>
  <c r="N220" i="3"/>
  <c r="O218" i="3"/>
  <c r="N218" i="3"/>
  <c r="O216" i="3"/>
  <c r="N216" i="3"/>
  <c r="O214" i="3"/>
  <c r="N214" i="3"/>
  <c r="O208" i="3"/>
  <c r="N208" i="3"/>
  <c r="O206" i="3"/>
  <c r="N206" i="3"/>
  <c r="O204" i="3"/>
  <c r="N204" i="3"/>
  <c r="O202" i="3"/>
  <c r="N202" i="3"/>
  <c r="O200" i="3"/>
  <c r="N200" i="3"/>
  <c r="O194" i="3"/>
  <c r="N194" i="3"/>
  <c r="O192" i="3"/>
  <c r="N192" i="3"/>
  <c r="O190" i="3"/>
  <c r="N190" i="3"/>
  <c r="O188" i="3"/>
  <c r="N188" i="3"/>
  <c r="O186" i="3"/>
  <c r="N186" i="3"/>
  <c r="O180" i="3"/>
  <c r="N180" i="3"/>
  <c r="O178" i="3"/>
  <c r="N178" i="3"/>
  <c r="O176" i="3"/>
  <c r="N176" i="3"/>
  <c r="O174" i="3"/>
  <c r="N174" i="3"/>
  <c r="O172" i="3"/>
  <c r="N172" i="3"/>
  <c r="O166" i="3"/>
  <c r="N166" i="3"/>
  <c r="O164" i="3"/>
  <c r="N164" i="3"/>
  <c r="O162" i="3"/>
  <c r="N162" i="3"/>
  <c r="O160" i="3"/>
  <c r="N160" i="3"/>
  <c r="O158" i="3"/>
  <c r="N158" i="3"/>
  <c r="O152" i="3"/>
  <c r="N152" i="3"/>
  <c r="O150" i="3"/>
  <c r="N150" i="3"/>
  <c r="O148" i="3"/>
  <c r="N148" i="3"/>
  <c r="O146" i="3"/>
  <c r="N146" i="3"/>
  <c r="O144" i="3"/>
  <c r="N144" i="3"/>
  <c r="O138" i="3"/>
  <c r="N138" i="3"/>
  <c r="O136" i="3"/>
  <c r="N136" i="3"/>
  <c r="O134" i="3"/>
  <c r="N134" i="3"/>
  <c r="O132" i="3"/>
  <c r="N132" i="3"/>
  <c r="O130" i="3"/>
  <c r="N130" i="3"/>
  <c r="O124" i="3"/>
  <c r="N124" i="3"/>
  <c r="O122" i="3"/>
  <c r="N122" i="3"/>
  <c r="O120" i="3"/>
  <c r="N120" i="3"/>
  <c r="O118" i="3"/>
  <c r="N118" i="3"/>
  <c r="O116" i="3"/>
  <c r="N116" i="3"/>
  <c r="O110" i="3"/>
  <c r="N110" i="3"/>
  <c r="O108" i="3"/>
  <c r="N108" i="3"/>
  <c r="O106" i="3"/>
  <c r="N106" i="3"/>
  <c r="O104" i="3"/>
  <c r="N104" i="3"/>
  <c r="O102" i="3"/>
  <c r="N102" i="3"/>
  <c r="O96" i="3"/>
  <c r="N96" i="3"/>
  <c r="O94" i="3"/>
  <c r="N94" i="3"/>
  <c r="O92" i="3"/>
  <c r="N92" i="3"/>
  <c r="O90" i="3"/>
  <c r="N90" i="3"/>
  <c r="O88" i="3"/>
  <c r="N88" i="3"/>
  <c r="O82" i="3"/>
  <c r="N82" i="3"/>
  <c r="O80" i="3"/>
  <c r="N80" i="3"/>
  <c r="O78" i="3"/>
  <c r="N78" i="3"/>
  <c r="O76" i="3"/>
  <c r="N76" i="3"/>
  <c r="O74" i="3"/>
  <c r="N74" i="3"/>
  <c r="O68" i="3"/>
  <c r="N68" i="3"/>
  <c r="O66" i="3"/>
  <c r="N66" i="3"/>
  <c r="O64" i="3"/>
  <c r="N64" i="3"/>
  <c r="O62" i="3"/>
  <c r="N62" i="3"/>
  <c r="O60" i="3"/>
  <c r="N60" i="3"/>
  <c r="O55" i="3"/>
  <c r="N55" i="3"/>
  <c r="O53" i="3"/>
  <c r="N53" i="3"/>
  <c r="O51" i="3"/>
  <c r="N51" i="3"/>
  <c r="O49" i="3"/>
  <c r="N49" i="3"/>
  <c r="O47" i="3"/>
  <c r="N47" i="3"/>
  <c r="O41" i="3"/>
  <c r="N41" i="3"/>
  <c r="O39" i="3"/>
  <c r="N39" i="3"/>
  <c r="O37" i="3"/>
  <c r="N37" i="3"/>
  <c r="O35" i="3"/>
  <c r="N35" i="3"/>
  <c r="O33" i="3"/>
  <c r="N33" i="3"/>
  <c r="O22" i="3"/>
  <c r="O24" i="3"/>
  <c r="O26" i="3"/>
  <c r="O28" i="3"/>
  <c r="O20" i="3"/>
  <c r="N22" i="3"/>
  <c r="N24" i="3"/>
  <c r="N26" i="3"/>
  <c r="N28" i="3"/>
  <c r="N20" i="3"/>
  <c r="O209" i="2" l="1"/>
  <c r="H197" i="2" s="1"/>
  <c r="N111" i="2"/>
  <c r="C99" i="2" s="1"/>
  <c r="O111" i="2"/>
  <c r="H99" i="2" s="1"/>
  <c r="N83" i="2"/>
  <c r="C71" i="2" s="1"/>
  <c r="O83" i="2"/>
  <c r="H71" i="2" s="1"/>
  <c r="N153" i="2"/>
  <c r="O153" i="2"/>
  <c r="N42" i="2"/>
  <c r="O42" i="2"/>
  <c r="H30" i="2" s="1"/>
  <c r="N209" i="3"/>
  <c r="C197" i="3" s="1"/>
  <c r="O209" i="3"/>
  <c r="H197" i="3" s="1"/>
  <c r="O125" i="3"/>
  <c r="H113" i="3" s="1"/>
  <c r="O83" i="3"/>
  <c r="N56" i="3"/>
  <c r="N97" i="3"/>
  <c r="O97" i="3"/>
  <c r="N139" i="3"/>
  <c r="N139" i="2"/>
  <c r="O139" i="2"/>
  <c r="H127" i="2" s="1"/>
  <c r="O97" i="2"/>
  <c r="H85" i="2" s="1"/>
  <c r="N97" i="2"/>
  <c r="O69" i="2"/>
  <c r="H57" i="2" s="1"/>
  <c r="O29" i="2"/>
  <c r="N29" i="2"/>
  <c r="O223" i="2"/>
  <c r="K211" i="2" s="1"/>
  <c r="E197" i="2"/>
  <c r="O195" i="2"/>
  <c r="H183" i="2" s="1"/>
  <c r="N195" i="2"/>
  <c r="O181" i="2"/>
  <c r="H169" i="2" s="1"/>
  <c r="O56" i="2"/>
  <c r="H44" i="2" s="1"/>
  <c r="N56" i="2"/>
  <c r="O42" i="3"/>
  <c r="H30" i="3" s="1"/>
  <c r="O223" i="3"/>
  <c r="H211" i="3" s="1"/>
  <c r="O181" i="3"/>
  <c r="H169" i="3" s="1"/>
  <c r="N153" i="3"/>
  <c r="C141" i="3" s="1"/>
  <c r="O153" i="3"/>
  <c r="H141" i="3" s="1"/>
  <c r="N125" i="3"/>
  <c r="C113" i="3" s="1"/>
  <c r="O56" i="3"/>
  <c r="H44" i="3" s="1"/>
  <c r="N42" i="3"/>
  <c r="O29" i="3"/>
  <c r="H17" i="3" s="1"/>
  <c r="N29" i="3"/>
  <c r="N181" i="3"/>
  <c r="N223" i="3"/>
  <c r="O125" i="2"/>
  <c r="H113" i="2" s="1"/>
  <c r="O167" i="2"/>
  <c r="O139" i="3"/>
  <c r="N181" i="2"/>
  <c r="K169" i="2" s="1"/>
  <c r="N167" i="2"/>
  <c r="N125" i="2"/>
  <c r="N69" i="2"/>
  <c r="E211" i="2"/>
  <c r="H211" i="2"/>
  <c r="K197" i="2"/>
  <c r="C197" i="2"/>
  <c r="K183" i="2"/>
  <c r="E183" i="2"/>
  <c r="C183" i="2"/>
  <c r="E169" i="2"/>
  <c r="C155" i="2"/>
  <c r="E155" i="2"/>
  <c r="H155" i="2"/>
  <c r="K155" i="2"/>
  <c r="N195" i="3"/>
  <c r="O195" i="3"/>
  <c r="N167" i="3"/>
  <c r="O167" i="3"/>
  <c r="O111" i="3"/>
  <c r="N111" i="3"/>
  <c r="N83" i="3"/>
  <c r="N69" i="3"/>
  <c r="O69" i="3"/>
  <c r="AG38" i="3"/>
  <c r="AH38" i="3"/>
  <c r="AI23" i="3"/>
  <c r="AI33" i="3"/>
  <c r="AG27" i="3"/>
  <c r="AH27" i="3"/>
  <c r="AI16" i="3"/>
  <c r="AG26" i="3"/>
  <c r="AH26" i="3"/>
  <c r="AI15" i="3"/>
  <c r="AG30" i="3"/>
  <c r="AH30" i="3"/>
  <c r="AI44" i="3"/>
  <c r="AG5" i="3"/>
  <c r="AH5" i="3"/>
  <c r="AI42" i="3"/>
  <c r="AG34" i="3"/>
  <c r="AH34" i="3"/>
  <c r="AI8" i="3"/>
  <c r="AG50" i="3"/>
  <c r="AH50" i="3"/>
  <c r="AI5" i="3"/>
  <c r="AG11" i="3"/>
  <c r="AH11" i="3"/>
  <c r="AI13" i="3"/>
  <c r="AG16" i="3"/>
  <c r="AH16" i="3"/>
  <c r="AI17" i="3"/>
  <c r="AG23" i="3"/>
  <c r="AH23" i="3"/>
  <c r="AI47" i="3"/>
  <c r="AG44" i="3"/>
  <c r="AH44" i="3"/>
  <c r="AI28" i="3"/>
  <c r="AG28" i="3"/>
  <c r="AH28" i="3"/>
  <c r="AI40" i="3"/>
  <c r="AG35" i="3"/>
  <c r="AH35" i="3"/>
  <c r="AI36" i="3"/>
  <c r="AG40" i="3"/>
  <c r="AH40" i="3"/>
  <c r="AI9" i="3"/>
  <c r="AG43" i="3"/>
  <c r="AH43" i="3"/>
  <c r="AI30" i="3"/>
  <c r="AG42" i="3"/>
  <c r="AH42" i="3"/>
  <c r="AI29" i="3"/>
  <c r="AG36" i="3"/>
  <c r="AH36" i="3"/>
  <c r="AG31" i="3"/>
  <c r="AH31" i="3"/>
  <c r="AI11" i="3"/>
  <c r="AG13" i="3"/>
  <c r="AH13" i="3"/>
  <c r="AI27" i="3"/>
  <c r="AG8" i="3"/>
  <c r="AH8" i="3"/>
  <c r="AI26" i="3"/>
  <c r="AG18" i="3"/>
  <c r="AH18" i="3"/>
  <c r="AI7" i="3"/>
  <c r="AG21" i="3"/>
  <c r="AH21" i="3"/>
  <c r="AI25" i="3"/>
  <c r="AG33" i="3"/>
  <c r="AH33" i="3"/>
  <c r="AI18" i="3"/>
  <c r="AG47" i="3"/>
  <c r="AH47" i="3"/>
  <c r="AI21" i="3"/>
  <c r="AG9" i="3"/>
  <c r="AH9" i="3"/>
  <c r="AI34" i="3"/>
  <c r="AI35" i="3"/>
  <c r="AH29" i="3"/>
  <c r="AG29" i="3"/>
  <c r="S222" i="3"/>
  <c r="S221" i="3"/>
  <c r="S220" i="3"/>
  <c r="S219" i="3"/>
  <c r="S218" i="3"/>
  <c r="S217" i="3"/>
  <c r="S216" i="3"/>
  <c r="S215" i="3"/>
  <c r="S214" i="3"/>
  <c r="S213" i="3"/>
  <c r="S208" i="3"/>
  <c r="S207" i="3"/>
  <c r="S206" i="3"/>
  <c r="S205" i="3"/>
  <c r="S204" i="3"/>
  <c r="S203" i="3"/>
  <c r="S202" i="3"/>
  <c r="S201" i="3"/>
  <c r="S200" i="3"/>
  <c r="S199" i="3"/>
  <c r="S194" i="3"/>
  <c r="S193" i="3"/>
  <c r="S192" i="3"/>
  <c r="S191" i="3"/>
  <c r="S190" i="3"/>
  <c r="S189" i="3"/>
  <c r="S188" i="3"/>
  <c r="S187" i="3"/>
  <c r="S186" i="3"/>
  <c r="S185" i="3"/>
  <c r="S180" i="3"/>
  <c r="S179" i="3"/>
  <c r="S178" i="3"/>
  <c r="S177" i="3"/>
  <c r="S176" i="3"/>
  <c r="S175" i="3"/>
  <c r="S174" i="3"/>
  <c r="S173" i="3"/>
  <c r="S172" i="3"/>
  <c r="S171" i="3"/>
  <c r="S166" i="3"/>
  <c r="S165" i="3"/>
  <c r="S164" i="3"/>
  <c r="S163" i="3"/>
  <c r="S162" i="3"/>
  <c r="S161" i="3"/>
  <c r="S160" i="3"/>
  <c r="S159" i="3"/>
  <c r="S158" i="3"/>
  <c r="S157" i="3"/>
  <c r="S152" i="3"/>
  <c r="S151" i="3"/>
  <c r="S150" i="3"/>
  <c r="S149" i="3"/>
  <c r="S148" i="3"/>
  <c r="S147" i="3"/>
  <c r="S146" i="3"/>
  <c r="S145" i="3"/>
  <c r="S144" i="3"/>
  <c r="S143" i="3"/>
  <c r="S138" i="3"/>
  <c r="S137" i="3"/>
  <c r="S136" i="3"/>
  <c r="S135" i="3"/>
  <c r="S134" i="3"/>
  <c r="S133" i="3"/>
  <c r="S132" i="3"/>
  <c r="S131" i="3"/>
  <c r="S130" i="3"/>
  <c r="S129" i="3"/>
  <c r="S124" i="3"/>
  <c r="S123" i="3"/>
  <c r="S122" i="3"/>
  <c r="S121" i="3"/>
  <c r="S120" i="3"/>
  <c r="S119" i="3"/>
  <c r="S118" i="3"/>
  <c r="S117" i="3"/>
  <c r="S116" i="3"/>
  <c r="S115" i="3"/>
  <c r="S110" i="3"/>
  <c r="S109" i="3"/>
  <c r="S108" i="3"/>
  <c r="S107" i="3"/>
  <c r="S106" i="3"/>
  <c r="S105" i="3"/>
  <c r="S104" i="3"/>
  <c r="S103" i="3"/>
  <c r="S102" i="3"/>
  <c r="S101" i="3"/>
  <c r="S96" i="3"/>
  <c r="S95" i="3"/>
  <c r="S94" i="3"/>
  <c r="S93" i="3"/>
  <c r="S92" i="3"/>
  <c r="S91" i="3"/>
  <c r="S90" i="3"/>
  <c r="S89" i="3"/>
  <c r="S88" i="3"/>
  <c r="S87" i="3"/>
  <c r="S82" i="3"/>
  <c r="S81" i="3"/>
  <c r="S80" i="3"/>
  <c r="S79" i="3"/>
  <c r="S78" i="3"/>
  <c r="S77" i="3"/>
  <c r="S76" i="3"/>
  <c r="S75" i="3"/>
  <c r="S74" i="3"/>
  <c r="S73" i="3"/>
  <c r="S68" i="3"/>
  <c r="S67" i="3"/>
  <c r="S66" i="3"/>
  <c r="S65" i="3"/>
  <c r="S64" i="3"/>
  <c r="S63" i="3"/>
  <c r="S62" i="3"/>
  <c r="S61" i="3"/>
  <c r="S60" i="3"/>
  <c r="S59" i="3"/>
  <c r="S55" i="3"/>
  <c r="S54" i="3"/>
  <c r="S53" i="3"/>
  <c r="S52" i="3"/>
  <c r="S51" i="3"/>
  <c r="S50" i="3"/>
  <c r="S49" i="3"/>
  <c r="S48" i="3"/>
  <c r="S47" i="3"/>
  <c r="S46" i="3"/>
  <c r="S41" i="3"/>
  <c r="S40" i="3"/>
  <c r="S39" i="3"/>
  <c r="S38" i="3"/>
  <c r="S37" i="3"/>
  <c r="S36" i="3"/>
  <c r="S35" i="3"/>
  <c r="S34" i="3"/>
  <c r="S33" i="3"/>
  <c r="S32" i="3"/>
  <c r="S28" i="3"/>
  <c r="S27" i="3"/>
  <c r="S26" i="3"/>
  <c r="S25" i="3"/>
  <c r="S24" i="3"/>
  <c r="S23" i="3"/>
  <c r="S22" i="3"/>
  <c r="S21" i="3"/>
  <c r="S20" i="3"/>
  <c r="U21" i="3" l="1"/>
  <c r="U20" i="3"/>
  <c r="U19" i="3"/>
  <c r="U22" i="3"/>
  <c r="U23" i="3"/>
  <c r="U24" i="3"/>
  <c r="U25" i="3"/>
  <c r="U26" i="3"/>
  <c r="U27" i="3"/>
  <c r="U28" i="3"/>
  <c r="K141" i="2"/>
  <c r="C141" i="2"/>
  <c r="K169" i="3"/>
  <c r="K211" i="3"/>
  <c r="K197" i="3"/>
  <c r="E197" i="3"/>
  <c r="E30" i="3"/>
  <c r="C30" i="3"/>
  <c r="E127" i="2"/>
  <c r="C127" i="2"/>
  <c r="K127" i="2"/>
  <c r="K99" i="2"/>
  <c r="E99" i="2"/>
  <c r="K85" i="2"/>
  <c r="C85" i="2"/>
  <c r="G6" i="2" s="1"/>
  <c r="E85" i="2"/>
  <c r="E57" i="2"/>
  <c r="E30" i="2"/>
  <c r="C30" i="2"/>
  <c r="G7" i="2" s="1"/>
  <c r="K30" i="2"/>
  <c r="K71" i="2"/>
  <c r="E113" i="2"/>
  <c r="E44" i="2"/>
  <c r="C44" i="2"/>
  <c r="K44" i="2"/>
  <c r="C169" i="2"/>
  <c r="E71" i="2"/>
  <c r="K57" i="2"/>
  <c r="C57" i="2"/>
  <c r="K141" i="3"/>
  <c r="E141" i="3"/>
  <c r="E113" i="3"/>
  <c r="K113" i="3"/>
  <c r="K44" i="3"/>
  <c r="E17" i="3"/>
  <c r="K17" i="3"/>
  <c r="C17" i="3"/>
  <c r="E44" i="3"/>
  <c r="C44" i="3"/>
  <c r="K30" i="3"/>
  <c r="H57" i="3"/>
  <c r="K57" i="3"/>
  <c r="K85" i="3"/>
  <c r="H85" i="3"/>
  <c r="H155" i="3"/>
  <c r="K155" i="3"/>
  <c r="K113" i="2"/>
  <c r="C57" i="3"/>
  <c r="E57" i="3"/>
  <c r="C85" i="3"/>
  <c r="G11" i="3" s="1"/>
  <c r="E85" i="3"/>
  <c r="C155" i="3"/>
  <c r="E155" i="3"/>
  <c r="C211" i="3"/>
  <c r="E211" i="3"/>
  <c r="H71" i="3"/>
  <c r="K71" i="3"/>
  <c r="C99" i="3"/>
  <c r="E99" i="3"/>
  <c r="H183" i="3"/>
  <c r="K183" i="3"/>
  <c r="C113" i="2"/>
  <c r="H127" i="3"/>
  <c r="K127" i="3"/>
  <c r="C127" i="3"/>
  <c r="G9" i="3" s="1"/>
  <c r="E127" i="3"/>
  <c r="C71" i="3"/>
  <c r="E71" i="3"/>
  <c r="H99" i="3"/>
  <c r="K99" i="3"/>
  <c r="C183" i="3"/>
  <c r="E183" i="3"/>
  <c r="C169" i="3"/>
  <c r="E169" i="3"/>
  <c r="E141" i="2"/>
  <c r="H141" i="2"/>
  <c r="T175" i="3"/>
  <c r="T161" i="3"/>
  <c r="T180" i="3"/>
  <c r="T208" i="3"/>
  <c r="T152" i="3"/>
  <c r="T147" i="3"/>
  <c r="T110" i="3"/>
  <c r="T82" i="3"/>
  <c r="T63" i="3"/>
  <c r="T55" i="3"/>
  <c r="T41" i="3"/>
  <c r="T217" i="3"/>
  <c r="T222" i="3"/>
  <c r="T203" i="3"/>
  <c r="T194" i="3"/>
  <c r="T189" i="3"/>
  <c r="T166" i="3"/>
  <c r="T133" i="3"/>
  <c r="T138" i="3"/>
  <c r="T119" i="3"/>
  <c r="T124" i="3"/>
  <c r="T105" i="3"/>
  <c r="T91" i="3"/>
  <c r="T96" i="3"/>
  <c r="T77" i="3"/>
  <c r="T68" i="3"/>
  <c r="T50" i="3"/>
  <c r="T36" i="3"/>
  <c r="T23" i="3"/>
  <c r="T28" i="3"/>
  <c r="S19" i="2"/>
  <c r="S20" i="2"/>
  <c r="S21" i="2"/>
  <c r="S22" i="2"/>
  <c r="S23" i="2"/>
  <c r="S24" i="2"/>
  <c r="S25" i="2"/>
  <c r="S26" i="2"/>
  <c r="S27" i="2"/>
  <c r="S28" i="2"/>
  <c r="S222" i="2"/>
  <c r="S221" i="2"/>
  <c r="S220" i="2"/>
  <c r="S219" i="2"/>
  <c r="S218" i="2"/>
  <c r="S217" i="2"/>
  <c r="S216" i="2"/>
  <c r="S215" i="2"/>
  <c r="S214" i="2"/>
  <c r="S213" i="2"/>
  <c r="S208" i="2"/>
  <c r="S207" i="2"/>
  <c r="S206" i="2"/>
  <c r="S205" i="2"/>
  <c r="S204" i="2"/>
  <c r="S203" i="2"/>
  <c r="S202" i="2"/>
  <c r="S201" i="2"/>
  <c r="S200" i="2"/>
  <c r="S199" i="2"/>
  <c r="S194" i="2"/>
  <c r="S193" i="2"/>
  <c r="S192" i="2"/>
  <c r="S191" i="2"/>
  <c r="S190" i="2"/>
  <c r="S189" i="2"/>
  <c r="S188" i="2"/>
  <c r="S187" i="2"/>
  <c r="S186" i="2"/>
  <c r="S185" i="2"/>
  <c r="S180" i="2"/>
  <c r="S179" i="2"/>
  <c r="S178" i="2"/>
  <c r="S177" i="2"/>
  <c r="S176" i="2"/>
  <c r="S175" i="2"/>
  <c r="S174" i="2"/>
  <c r="S173" i="2"/>
  <c r="S172" i="2"/>
  <c r="S171" i="2"/>
  <c r="S166" i="2"/>
  <c r="S165" i="2"/>
  <c r="S164" i="2"/>
  <c r="S163" i="2"/>
  <c r="S162" i="2"/>
  <c r="S161" i="2"/>
  <c r="S160" i="2"/>
  <c r="S159" i="2"/>
  <c r="S158" i="2"/>
  <c r="S157" i="2"/>
  <c r="S152" i="2"/>
  <c r="S151" i="2"/>
  <c r="S150" i="2"/>
  <c r="S149" i="2"/>
  <c r="S148" i="2"/>
  <c r="S147" i="2"/>
  <c r="S146" i="2"/>
  <c r="S145" i="2"/>
  <c r="S144" i="2"/>
  <c r="S143" i="2"/>
  <c r="S138" i="2"/>
  <c r="S137" i="2"/>
  <c r="S136" i="2"/>
  <c r="S135" i="2"/>
  <c r="S134" i="2"/>
  <c r="S133" i="2"/>
  <c r="S132" i="2"/>
  <c r="S131" i="2"/>
  <c r="S130" i="2"/>
  <c r="S129" i="2"/>
  <c r="S124" i="2"/>
  <c r="S123" i="2"/>
  <c r="S122" i="2"/>
  <c r="S121" i="2"/>
  <c r="S120" i="2"/>
  <c r="S119" i="2"/>
  <c r="S118" i="2"/>
  <c r="S117" i="2"/>
  <c r="S116" i="2"/>
  <c r="S115" i="2"/>
  <c r="S110" i="2"/>
  <c r="S109" i="2"/>
  <c r="S108" i="2"/>
  <c r="S107" i="2"/>
  <c r="S106" i="2"/>
  <c r="S105" i="2"/>
  <c r="S104" i="2"/>
  <c r="S103" i="2"/>
  <c r="S102" i="2"/>
  <c r="S101" i="2"/>
  <c r="S96" i="2"/>
  <c r="S95" i="2"/>
  <c r="S94" i="2"/>
  <c r="S93" i="2"/>
  <c r="S92" i="2"/>
  <c r="S91" i="2"/>
  <c r="S90" i="2"/>
  <c r="S89" i="2"/>
  <c r="S88" i="2"/>
  <c r="S87" i="2"/>
  <c r="S82" i="2"/>
  <c r="S81" i="2"/>
  <c r="S80" i="2"/>
  <c r="S79" i="2"/>
  <c r="S78" i="2"/>
  <c r="S77" i="2"/>
  <c r="S76" i="2"/>
  <c r="S75" i="2"/>
  <c r="S74" i="2"/>
  <c r="S73" i="2"/>
  <c r="S68" i="2"/>
  <c r="S67" i="2"/>
  <c r="S66" i="2"/>
  <c r="S65" i="2"/>
  <c r="S64" i="2"/>
  <c r="S63" i="2"/>
  <c r="S62" i="2"/>
  <c r="S61" i="2"/>
  <c r="S60" i="2"/>
  <c r="S59" i="2"/>
  <c r="S55" i="2"/>
  <c r="S54" i="2"/>
  <c r="S53" i="2"/>
  <c r="S52" i="2"/>
  <c r="S51" i="2"/>
  <c r="S50" i="2"/>
  <c r="S49" i="2"/>
  <c r="S48" i="2"/>
  <c r="S47" i="2"/>
  <c r="S46" i="2"/>
  <c r="S41" i="2"/>
  <c r="S40" i="2"/>
  <c r="S39" i="2"/>
  <c r="S38" i="2"/>
  <c r="S37" i="2"/>
  <c r="S36" i="2"/>
  <c r="S35" i="2"/>
  <c r="S34" i="2"/>
  <c r="S33" i="2"/>
  <c r="S32" i="2"/>
  <c r="G10" i="3" l="1"/>
  <c r="I8" i="3"/>
  <c r="G9" i="2"/>
  <c r="D6" i="2"/>
  <c r="E6" i="2"/>
  <c r="B6" i="2"/>
  <c r="E9" i="2"/>
  <c r="D9" i="2"/>
  <c r="B9" i="2"/>
  <c r="E7" i="2"/>
  <c r="D7" i="2"/>
  <c r="B7" i="2"/>
  <c r="G6" i="3"/>
  <c r="I11" i="3"/>
  <c r="I9" i="3"/>
  <c r="I6" i="3"/>
  <c r="I10" i="3"/>
  <c r="G8" i="3"/>
  <c r="E9" i="3"/>
  <c r="D9" i="3"/>
  <c r="B9" i="3"/>
  <c r="D8" i="3"/>
  <c r="B8" i="3"/>
  <c r="E8" i="3"/>
  <c r="D6" i="3"/>
  <c r="E6" i="3"/>
  <c r="B6" i="3"/>
  <c r="B11" i="3"/>
  <c r="E11" i="3"/>
  <c r="D11" i="3"/>
  <c r="B10" i="3"/>
  <c r="E10" i="3"/>
  <c r="D10" i="3"/>
  <c r="E7" i="3"/>
  <c r="B7" i="3"/>
  <c r="D7" i="3"/>
  <c r="G7" i="3"/>
  <c r="I7" i="3"/>
  <c r="C17" i="2"/>
  <c r="E17" i="2"/>
  <c r="E8" i="2" s="1"/>
  <c r="H17" i="2"/>
  <c r="K17" i="2"/>
  <c r="T147" i="2"/>
  <c r="T161" i="2"/>
  <c r="T175" i="2"/>
  <c r="T133" i="2"/>
  <c r="T119" i="2"/>
  <c r="T105" i="2"/>
  <c r="T91" i="2"/>
  <c r="T77" i="2"/>
  <c r="T203" i="2"/>
  <c r="T217" i="2"/>
  <c r="T96" i="2"/>
  <c r="T110" i="2"/>
  <c r="T124" i="2"/>
  <c r="T138" i="2"/>
  <c r="T152" i="2"/>
  <c r="T166" i="2"/>
  <c r="T180" i="2"/>
  <c r="T194" i="2"/>
  <c r="T208" i="2"/>
  <c r="T222" i="2"/>
  <c r="T189" i="2"/>
  <c r="T82" i="2"/>
  <c r="T68" i="2"/>
  <c r="T63" i="2"/>
  <c r="T50" i="2"/>
  <c r="T55" i="2"/>
  <c r="T36" i="2"/>
  <c r="T41" i="2"/>
  <c r="T28" i="2"/>
  <c r="T23" i="2"/>
  <c r="I10" i="2" s="1"/>
  <c r="I9" i="2" l="1"/>
  <c r="G10" i="2"/>
  <c r="D8" i="2"/>
  <c r="B8" i="2"/>
  <c r="G8" i="2"/>
  <c r="I8" i="2"/>
  <c r="I6" i="2"/>
  <c r="F6" i="2"/>
  <c r="I7" i="2"/>
  <c r="F7" i="2"/>
  <c r="F9" i="2"/>
  <c r="B10" i="2"/>
  <c r="E10" i="2"/>
  <c r="D10" i="2"/>
  <c r="F9" i="3"/>
  <c r="F6" i="3"/>
  <c r="F8" i="3"/>
  <c r="F11" i="3"/>
  <c r="F10" i="3"/>
  <c r="F7" i="3"/>
  <c r="F8" i="2" l="1"/>
  <c r="F10" i="2"/>
</calcChain>
</file>

<file path=xl/sharedStrings.xml><?xml version="1.0" encoding="utf-8"?>
<sst xmlns="http://schemas.openxmlformats.org/spreadsheetml/2006/main" count="3200" uniqueCount="168">
  <si>
    <t>Banserien Div 3</t>
  </si>
  <si>
    <t>Deltagare</t>
  </si>
  <si>
    <t>Omgång 1</t>
  </si>
  <si>
    <t>Banserien div 2A</t>
  </si>
  <si>
    <t>H1</t>
  </si>
  <si>
    <t>H2</t>
  </si>
  <si>
    <t>H3</t>
  </si>
  <si>
    <t>H4</t>
  </si>
  <si>
    <t>H5</t>
  </si>
  <si>
    <t>B1</t>
  </si>
  <si>
    <t>B2</t>
  </si>
  <si>
    <t>B3</t>
  </si>
  <si>
    <t>B4</t>
  </si>
  <si>
    <t>B5</t>
  </si>
  <si>
    <t>Duell</t>
  </si>
  <si>
    <t>H</t>
  </si>
  <si>
    <t>B</t>
  </si>
  <si>
    <t>Ind p</t>
  </si>
  <si>
    <t>För tot</t>
  </si>
  <si>
    <t>Ind res</t>
  </si>
  <si>
    <t>vs</t>
  </si>
  <si>
    <t>Magnus Olstenius</t>
  </si>
  <si>
    <t>Ilir Miftari</t>
  </si>
  <si>
    <t>Håkan Pagels</t>
  </si>
  <si>
    <t>Lars Henriksson</t>
  </si>
  <si>
    <t>Patric Olsson</t>
  </si>
  <si>
    <t>Magnus Herner</t>
  </si>
  <si>
    <t>Omgång 2</t>
  </si>
  <si>
    <t>Omgång 3</t>
  </si>
  <si>
    <t>Omgång 4</t>
  </si>
  <si>
    <t>Omgång 5</t>
  </si>
  <si>
    <t>Lars Nilsson</t>
  </si>
  <si>
    <t>Jan Olander</t>
  </si>
  <si>
    <t>Klubb</t>
  </si>
  <si>
    <t>Vinst</t>
  </si>
  <si>
    <t>Oavgjord</t>
  </si>
  <si>
    <t>Förlust</t>
  </si>
  <si>
    <t>DuellP</t>
  </si>
  <si>
    <t>MatchP</t>
  </si>
  <si>
    <t>SkjutP</t>
  </si>
  <si>
    <t>Individuell tävling division 2 A</t>
  </si>
  <si>
    <t>Plats</t>
  </si>
  <si>
    <t>Namn</t>
  </si>
  <si>
    <t>Skjut P</t>
  </si>
  <si>
    <t>Plats P</t>
  </si>
  <si>
    <t>Individuell tävling division 2 A 4a bästa serierna baserat på de 4 bästa matchpoängen</t>
  </si>
  <si>
    <t>Michael Larsson</t>
  </si>
  <si>
    <t>Johan Ljunggren</t>
  </si>
  <si>
    <t>Lennart Aveling</t>
  </si>
  <si>
    <t>Banserien div 1</t>
  </si>
  <si>
    <t>Stefan Berndtsson</t>
  </si>
  <si>
    <t>Peter Jönsson</t>
  </si>
  <si>
    <t>Patrik Höjklint</t>
  </si>
  <si>
    <t>Angela Vuskovic</t>
  </si>
  <si>
    <t>Linus Borgkvist</t>
  </si>
  <si>
    <t>Anders Davidsson</t>
  </si>
  <si>
    <t>Banserien div 2B</t>
  </si>
  <si>
    <t>Ingemar Kristensson</t>
  </si>
  <si>
    <t>Individuell tävling division 3, 4a bästa serierna baserat på de 4 bästa matchpoängen</t>
  </si>
  <si>
    <t>Individuell tävling division 2 b, 4a bästa serierna baserat på de 4 bästa matchpoängen</t>
  </si>
  <si>
    <t>Individuell tävling division 1, 4a bästa serierna baserat på de 4 bästa matchpoängen</t>
  </si>
  <si>
    <t>Individuell tävling division 1</t>
  </si>
  <si>
    <t>Thomas Rydström</t>
  </si>
  <si>
    <t>Anders Sjödin</t>
  </si>
  <si>
    <t>Bästa matchresultat</t>
  </si>
  <si>
    <t>Eslöv A</t>
  </si>
  <si>
    <t>Fredrik Kuylenstierna</t>
  </si>
  <si>
    <t>Karl Larsson</t>
  </si>
  <si>
    <t>Johan Viklund</t>
  </si>
  <si>
    <t>Linda Andersson</t>
  </si>
  <si>
    <t>Patrick Larsson</t>
  </si>
  <si>
    <t>Eslöv B</t>
  </si>
  <si>
    <t>P7</t>
  </si>
  <si>
    <t>L. Bedinge B</t>
  </si>
  <si>
    <t>Robin Oskarsson</t>
  </si>
  <si>
    <t>Martin Svensson</t>
  </si>
  <si>
    <t>Jonathan Casanueva</t>
  </si>
  <si>
    <t>Magnus Elfström</t>
  </si>
  <si>
    <t>Jimmy Strand</t>
  </si>
  <si>
    <t xml:space="preserve">Omgång </t>
  </si>
  <si>
    <t>Banserien div 2</t>
  </si>
  <si>
    <t>Pk Elbogen</t>
  </si>
  <si>
    <t>Lunds PK</t>
  </si>
  <si>
    <t>L. Bedinge A</t>
  </si>
  <si>
    <t>Svalövs PK</t>
  </si>
  <si>
    <t>MPK A</t>
  </si>
  <si>
    <t>Ilir Miftar</t>
  </si>
  <si>
    <t>Henrik Ihrberg</t>
  </si>
  <si>
    <t>Cecilia Jonsson</t>
  </si>
  <si>
    <t>Mats Hartell</t>
  </si>
  <si>
    <t>Leif Hiljestrand</t>
  </si>
  <si>
    <t>Heinz Östlund</t>
  </si>
  <si>
    <t>Milos Milovancevic</t>
  </si>
  <si>
    <t>Kent Persson</t>
  </si>
  <si>
    <t>Patrik Augustsson</t>
  </si>
  <si>
    <t>Hans Hansson</t>
  </si>
  <si>
    <t>Jesper Persson</t>
  </si>
  <si>
    <t>Bengt Åkesson</t>
  </si>
  <si>
    <t>Joachim Persson</t>
  </si>
  <si>
    <t>Fredrik Petersson</t>
  </si>
  <si>
    <t>Peter Samuelsson</t>
  </si>
  <si>
    <t>Per Tunå</t>
  </si>
  <si>
    <t>Thommy Persson</t>
  </si>
  <si>
    <t>Sonny Urbanski</t>
  </si>
  <si>
    <t>Henrik Björck</t>
  </si>
  <si>
    <t>MPK B</t>
  </si>
  <si>
    <t>Hörby PSK</t>
  </si>
  <si>
    <t>Hans Iacobaeus</t>
  </si>
  <si>
    <t>Bertil Persson</t>
  </si>
  <si>
    <t>Emil Håkansson</t>
  </si>
  <si>
    <t>Rikard Jönsson</t>
  </si>
  <si>
    <t>Magnus Lindell</t>
  </si>
  <si>
    <t>Rune Gustafsson</t>
  </si>
  <si>
    <t>Leif Gustafsson</t>
  </si>
  <si>
    <t>Andreas Eklund</t>
  </si>
  <si>
    <t>Linus Kjellman</t>
  </si>
  <si>
    <t>Karl-Anders Månsson</t>
  </si>
  <si>
    <t>Anna-Maria Lundgren</t>
  </si>
  <si>
    <t>Jan Lundgren</t>
  </si>
  <si>
    <t>Håkan Wigström</t>
  </si>
  <si>
    <t>Michael Frank</t>
  </si>
  <si>
    <t>Magnus Rosberg</t>
  </si>
  <si>
    <t>Sandra Augustsson</t>
  </si>
  <si>
    <t>Peter Persson</t>
  </si>
  <si>
    <t>Rune Thomasson</t>
  </si>
  <si>
    <t>Mats Johansson</t>
  </si>
  <si>
    <t>Elöd Fulöp</t>
  </si>
  <si>
    <t>Fredrik Persson</t>
  </si>
  <si>
    <t>Camilla Mitkiewic</t>
  </si>
  <si>
    <t>Anna Beyer</t>
  </si>
  <si>
    <t>Magnus Hellfalk</t>
  </si>
  <si>
    <t>Magnus Hultén</t>
  </si>
  <si>
    <t>Dick Larsson</t>
  </si>
  <si>
    <t>Michael Lundkvist</t>
  </si>
  <si>
    <t>Jonas Munch af R</t>
  </si>
  <si>
    <t>Beatrice Lundgren</t>
  </si>
  <si>
    <t>Per Martin Olsson</t>
  </si>
  <si>
    <t>Jan Magnusson</t>
  </si>
  <si>
    <t>Alf Bohman</t>
  </si>
  <si>
    <t>Mathias Duppils</t>
  </si>
  <si>
    <t xml:space="preserve"> </t>
  </si>
  <si>
    <t>H. serie</t>
  </si>
  <si>
    <t>Rank</t>
  </si>
  <si>
    <t>Omgång 1:1 Div1</t>
  </si>
  <si>
    <t>Omgång 1:2 Div1</t>
  </si>
  <si>
    <t>Omgång 1:3 Div1</t>
  </si>
  <si>
    <t>Omgång 2:1 Div1</t>
  </si>
  <si>
    <t>Omgång 2:2 Div1</t>
  </si>
  <si>
    <t>Omgång 2:3 Div1</t>
  </si>
  <si>
    <t>Omgång 3:1 Div1</t>
  </si>
  <si>
    <t>Omgång 3:2 Div1</t>
  </si>
  <si>
    <t>Omgång 3:3 Div1</t>
  </si>
  <si>
    <t>Omgång 4:1 Div1</t>
  </si>
  <si>
    <t>Omgång 4:2 Div1</t>
  </si>
  <si>
    <t>Omgång 4:3 Div1</t>
  </si>
  <si>
    <t>Omgång 5:1 Div1</t>
  </si>
  <si>
    <t>Omgång 5:2 Div1</t>
  </si>
  <si>
    <t>Omgång 5:3 Div1</t>
  </si>
  <si>
    <t>Omgång 1:1 Div2</t>
  </si>
  <si>
    <t>Omgång 1:2 Div2</t>
  </si>
  <si>
    <t>Omgång 2:1 Div2</t>
  </si>
  <si>
    <t>Omgång 2:2 Div2</t>
  </si>
  <si>
    <t>Omgång 3:1 Div2</t>
  </si>
  <si>
    <t>Omgång 3:2 Div2</t>
  </si>
  <si>
    <t>Omgång 4:1 Div2</t>
  </si>
  <si>
    <t>Omgång 4:2 Div2</t>
  </si>
  <si>
    <t>Omgång 5:1 Div2</t>
  </si>
  <si>
    <t>Omgång 5:2 Div2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</si>
</sst>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0" xfId="0" applyFont="1" applyFill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0" xfId="0" applyNumberForma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4526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14D6C-609C-4B26-90BB-1237486B051B}">
  <sheetPr>
    <pageSetUpPr fitToPage="1"/>
  </sheetPr>
  <dimension ref="A1:P44"/>
  <sheetViews>
    <sheetView tabSelected="1" zoomScaleNormal="100" workbookViewId="0">
      <selection activeCell="B17" sqref="B17"/>
    </sheetView>
  </sheetViews>
  <sheetFormatPr defaultRowHeight="15" x14ac:dyDescent="0.25"/>
  <cols>
    <col min="1" max="1" width="15.42578125" bestFit="1" customWidth="1"/>
    <col min="2" max="2" width="9.42578125" style="1" bestFit="1" customWidth="1"/>
    <col min="3" max="3" width="16.7109375" style="1" bestFit="1" customWidth="1"/>
    <col min="4" max="4" width="11.28515625" style="1" bestFit="1" customWidth="1"/>
    <col min="5" max="5" width="17.140625" style="1" bestFit="1" customWidth="1"/>
    <col min="6" max="6" width="11.7109375" style="1" bestFit="1" customWidth="1"/>
    <col min="7" max="7" width="10.7109375" style="1" bestFit="1" customWidth="1"/>
    <col min="8" max="8" width="9.140625" style="1"/>
    <col min="10" max="10" width="9.140625" style="1"/>
    <col min="11" max="11" width="19.28515625" customWidth="1"/>
    <col min="14" max="14" width="11.28515625" bestFit="1" customWidth="1"/>
  </cols>
  <sheetData>
    <row r="1" spans="1:16" ht="26.25" x14ac:dyDescent="0.4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3" spans="1:16" x14ac:dyDescent="0.25">
      <c r="A3" t="s">
        <v>1</v>
      </c>
      <c r="B3" s="18" t="s">
        <v>82</v>
      </c>
      <c r="C3" s="18" t="s">
        <v>65</v>
      </c>
      <c r="D3" s="18" t="s">
        <v>83</v>
      </c>
      <c r="E3" s="18" t="s">
        <v>81</v>
      </c>
      <c r="F3" s="18" t="s">
        <v>85</v>
      </c>
      <c r="G3" s="18" t="s">
        <v>84</v>
      </c>
      <c r="I3" t="s">
        <v>60</v>
      </c>
    </row>
    <row r="5" spans="1:16" x14ac:dyDescent="0.25">
      <c r="A5" t="s">
        <v>33</v>
      </c>
      <c r="B5" s="1" t="s">
        <v>34</v>
      </c>
      <c r="C5" s="1" t="s">
        <v>35</v>
      </c>
      <c r="D5" s="1" t="s">
        <v>36</v>
      </c>
      <c r="E5" s="1" t="s">
        <v>38</v>
      </c>
      <c r="F5" s="1" t="s">
        <v>37</v>
      </c>
      <c r="G5" s="1" t="s">
        <v>39</v>
      </c>
      <c r="J5" s="1" t="s">
        <v>41</v>
      </c>
      <c r="K5" t="s">
        <v>42</v>
      </c>
      <c r="L5" s="1" t="s">
        <v>43</v>
      </c>
      <c r="M5" s="1" t="s">
        <v>44</v>
      </c>
      <c r="N5" t="s">
        <v>33</v>
      </c>
      <c r="O5" t="s">
        <v>64</v>
      </c>
    </row>
    <row r="6" spans="1:16" x14ac:dyDescent="0.25">
      <c r="A6" s="2" t="s">
        <v>85</v>
      </c>
      <c r="B6" s="3">
        <v>4</v>
      </c>
      <c r="C6" s="3">
        <v>0</v>
      </c>
      <c r="D6" s="3">
        <v>1</v>
      </c>
      <c r="E6" s="3">
        <v>8</v>
      </c>
      <c r="F6" s="3">
        <v>161</v>
      </c>
      <c r="G6" s="1">
        <v>5737</v>
      </c>
      <c r="J6" s="1">
        <v>1</v>
      </c>
      <c r="K6" t="s">
        <v>76</v>
      </c>
      <c r="L6" s="1">
        <v>961</v>
      </c>
      <c r="M6" s="1">
        <v>40</v>
      </c>
      <c r="N6" t="s">
        <v>84</v>
      </c>
      <c r="O6" s="1">
        <v>242</v>
      </c>
    </row>
    <row r="7" spans="1:16" x14ac:dyDescent="0.25">
      <c r="A7" t="s">
        <v>82</v>
      </c>
      <c r="B7" s="1">
        <v>4</v>
      </c>
      <c r="C7" s="1">
        <v>0</v>
      </c>
      <c r="D7" s="1">
        <v>1</v>
      </c>
      <c r="E7" s="1">
        <v>8</v>
      </c>
      <c r="F7" s="1">
        <v>143</v>
      </c>
      <c r="G7" s="1">
        <v>5587</v>
      </c>
      <c r="J7" s="1">
        <v>2</v>
      </c>
      <c r="K7" t="s">
        <v>92</v>
      </c>
      <c r="L7" s="1">
        <v>955</v>
      </c>
      <c r="M7" s="1">
        <v>39</v>
      </c>
      <c r="N7" t="s">
        <v>85</v>
      </c>
      <c r="O7" s="1">
        <v>241</v>
      </c>
    </row>
    <row r="8" spans="1:16" x14ac:dyDescent="0.25">
      <c r="A8" t="s">
        <v>65</v>
      </c>
      <c r="B8" s="1">
        <v>3</v>
      </c>
      <c r="C8" s="1">
        <v>0</v>
      </c>
      <c r="D8" s="1">
        <v>2</v>
      </c>
      <c r="E8" s="1">
        <v>6</v>
      </c>
      <c r="F8" s="1">
        <v>119</v>
      </c>
      <c r="G8" s="1">
        <v>5539</v>
      </c>
      <c r="J8" s="1">
        <v>3</v>
      </c>
      <c r="K8" t="s">
        <v>66</v>
      </c>
      <c r="L8" s="1">
        <v>933</v>
      </c>
      <c r="M8" s="1">
        <v>38</v>
      </c>
      <c r="N8" t="s">
        <v>65</v>
      </c>
      <c r="O8" s="1">
        <v>235</v>
      </c>
    </row>
    <row r="9" spans="1:16" x14ac:dyDescent="0.25">
      <c r="A9" t="s">
        <v>84</v>
      </c>
      <c r="B9" s="1">
        <v>2</v>
      </c>
      <c r="C9" s="1">
        <v>0</v>
      </c>
      <c r="D9" s="1">
        <v>3</v>
      </c>
      <c r="E9" s="1">
        <v>4</v>
      </c>
      <c r="F9" s="1">
        <v>124</v>
      </c>
      <c r="G9" s="1">
        <v>5392</v>
      </c>
    </row>
    <row r="10" spans="1:16" x14ac:dyDescent="0.25">
      <c r="A10" t="s">
        <v>81</v>
      </c>
      <c r="B10" s="1">
        <v>1</v>
      </c>
      <c r="C10" s="1">
        <v>1</v>
      </c>
      <c r="D10" s="1">
        <v>3</v>
      </c>
      <c r="E10" s="1">
        <v>3</v>
      </c>
      <c r="F10" s="1">
        <v>107</v>
      </c>
      <c r="G10" s="1">
        <v>5407</v>
      </c>
    </row>
    <row r="11" spans="1:16" x14ac:dyDescent="0.25">
      <c r="A11" t="s">
        <v>83</v>
      </c>
      <c r="B11" s="1">
        <v>0</v>
      </c>
      <c r="C11" s="1">
        <v>1</v>
      </c>
      <c r="D11" s="1">
        <v>4</v>
      </c>
      <c r="E11" s="1">
        <v>1</v>
      </c>
      <c r="F11" s="1">
        <v>96</v>
      </c>
      <c r="G11" s="1">
        <v>5036</v>
      </c>
    </row>
    <row r="13" spans="1:16" ht="26.25" x14ac:dyDescent="0.4">
      <c r="A13" s="19" t="s">
        <v>80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5" spans="1:16" x14ac:dyDescent="0.25">
      <c r="A15" t="s">
        <v>1</v>
      </c>
      <c r="B15" s="3" t="s">
        <v>106</v>
      </c>
      <c r="C15" s="3" t="s">
        <v>71</v>
      </c>
      <c r="D15" s="3" t="s">
        <v>105</v>
      </c>
      <c r="E15" s="3" t="s">
        <v>72</v>
      </c>
      <c r="F15" s="3" t="s">
        <v>73</v>
      </c>
      <c r="G15" s="3"/>
      <c r="I15" t="s">
        <v>45</v>
      </c>
    </row>
    <row r="17" spans="1:16" x14ac:dyDescent="0.25">
      <c r="A17" t="s">
        <v>33</v>
      </c>
      <c r="B17" s="1" t="s">
        <v>34</v>
      </c>
      <c r="C17" s="1" t="s">
        <v>35</v>
      </c>
      <c r="D17" s="1" t="s">
        <v>36</v>
      </c>
      <c r="E17" s="1" t="s">
        <v>38</v>
      </c>
      <c r="F17" s="1" t="s">
        <v>37</v>
      </c>
      <c r="G17" s="1" t="s">
        <v>39</v>
      </c>
      <c r="J17" s="1" t="s">
        <v>41</v>
      </c>
      <c r="K17" t="s">
        <v>42</v>
      </c>
      <c r="L17" s="1" t="s">
        <v>43</v>
      </c>
      <c r="M17" s="1" t="s">
        <v>44</v>
      </c>
      <c r="N17" t="s">
        <v>33</v>
      </c>
      <c r="O17" t="s">
        <v>64</v>
      </c>
    </row>
    <row r="18" spans="1:16" x14ac:dyDescent="0.25">
      <c r="A18" s="2" t="s">
        <v>106</v>
      </c>
      <c r="B18" s="3">
        <v>4</v>
      </c>
      <c r="C18" s="3">
        <v>0</v>
      </c>
      <c r="D18" s="3">
        <v>0</v>
      </c>
      <c r="E18" s="3">
        <v>8</v>
      </c>
      <c r="F18" s="3">
        <v>153</v>
      </c>
      <c r="G18" s="1">
        <v>4432</v>
      </c>
      <c r="J18" s="1">
        <v>1</v>
      </c>
      <c r="K18" t="s">
        <v>122</v>
      </c>
      <c r="L18" s="1">
        <v>906</v>
      </c>
      <c r="M18" s="1">
        <v>38</v>
      </c>
      <c r="N18" t="s">
        <v>71</v>
      </c>
      <c r="O18" s="1">
        <v>228</v>
      </c>
    </row>
    <row r="19" spans="1:16" x14ac:dyDescent="0.25">
      <c r="A19" t="s">
        <v>71</v>
      </c>
      <c r="B19" s="1">
        <v>3</v>
      </c>
      <c r="C19" s="1">
        <v>0</v>
      </c>
      <c r="D19" s="1">
        <v>1</v>
      </c>
      <c r="E19" s="1">
        <v>6</v>
      </c>
      <c r="F19" s="1">
        <v>102</v>
      </c>
      <c r="G19" s="1">
        <v>4261</v>
      </c>
      <c r="J19" s="1">
        <v>2</v>
      </c>
      <c r="K19" t="s">
        <v>107</v>
      </c>
      <c r="L19" s="1">
        <v>935</v>
      </c>
      <c r="M19" s="1">
        <v>37</v>
      </c>
      <c r="N19" t="s">
        <v>106</v>
      </c>
      <c r="O19" s="1">
        <v>241</v>
      </c>
    </row>
    <row r="20" spans="1:16" x14ac:dyDescent="0.25">
      <c r="A20" t="s">
        <v>105</v>
      </c>
      <c r="B20" s="1">
        <v>2</v>
      </c>
      <c r="C20" s="1">
        <v>0</v>
      </c>
      <c r="D20" s="1">
        <v>2</v>
      </c>
      <c r="E20" s="1">
        <v>4</v>
      </c>
      <c r="F20" s="1">
        <v>110</v>
      </c>
      <c r="G20" s="1">
        <v>4173</v>
      </c>
      <c r="J20" s="1">
        <v>3</v>
      </c>
      <c r="K20" t="s">
        <v>112</v>
      </c>
      <c r="L20" s="1">
        <v>894</v>
      </c>
      <c r="M20" s="1">
        <v>37</v>
      </c>
      <c r="N20" t="s">
        <v>105</v>
      </c>
      <c r="O20" s="1">
        <v>226</v>
      </c>
    </row>
    <row r="21" spans="1:16" x14ac:dyDescent="0.25">
      <c r="A21" t="s">
        <v>72</v>
      </c>
      <c r="B21" s="1">
        <v>1</v>
      </c>
      <c r="C21" s="1">
        <v>0</v>
      </c>
      <c r="D21" s="1">
        <v>3</v>
      </c>
      <c r="E21" s="1">
        <v>2</v>
      </c>
      <c r="F21" s="1">
        <v>71</v>
      </c>
      <c r="G21" s="1">
        <v>3510</v>
      </c>
    </row>
    <row r="22" spans="1:16" x14ac:dyDescent="0.25">
      <c r="A22" t="s">
        <v>73</v>
      </c>
      <c r="B22" s="1">
        <v>0</v>
      </c>
      <c r="C22" s="1">
        <v>0</v>
      </c>
      <c r="D22" s="1">
        <v>4</v>
      </c>
      <c r="E22" s="1">
        <v>0</v>
      </c>
      <c r="F22" s="1">
        <v>64</v>
      </c>
      <c r="G22" s="1">
        <v>3846</v>
      </c>
    </row>
    <row r="25" spans="1:16" ht="26.25" x14ac:dyDescent="0.4">
      <c r="A25" s="19" t="s">
        <v>56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7" spans="1:16" x14ac:dyDescent="0.25">
      <c r="A27" t="s">
        <v>1</v>
      </c>
      <c r="B27" s="3"/>
      <c r="C27" s="3"/>
      <c r="D27" s="3"/>
      <c r="E27" s="3"/>
      <c r="F27" s="3"/>
      <c r="G27" s="3"/>
      <c r="I27" t="s">
        <v>59</v>
      </c>
    </row>
    <row r="29" spans="1:16" x14ac:dyDescent="0.25">
      <c r="A29" t="s">
        <v>33</v>
      </c>
      <c r="B29" s="1" t="s">
        <v>34</v>
      </c>
      <c r="C29" s="1" t="s">
        <v>35</v>
      </c>
      <c r="D29" s="1" t="s">
        <v>36</v>
      </c>
      <c r="E29" s="1" t="s">
        <v>38</v>
      </c>
      <c r="F29" s="1" t="s">
        <v>37</v>
      </c>
      <c r="G29" s="1" t="s">
        <v>39</v>
      </c>
      <c r="J29" s="1" t="s">
        <v>41</v>
      </c>
      <c r="K29" t="s">
        <v>42</v>
      </c>
      <c r="L29" s="1" t="s">
        <v>43</v>
      </c>
      <c r="M29" s="1" t="s">
        <v>44</v>
      </c>
      <c r="N29" t="s">
        <v>33</v>
      </c>
    </row>
    <row r="30" spans="1:16" x14ac:dyDescent="0.25">
      <c r="A30" s="2"/>
      <c r="B30" s="3"/>
      <c r="C30" s="3"/>
      <c r="D30" s="3"/>
      <c r="E30" s="3"/>
      <c r="F30" s="3"/>
      <c r="G30" s="3"/>
      <c r="L30" s="1"/>
      <c r="M30" s="1"/>
    </row>
    <row r="31" spans="1:16" x14ac:dyDescent="0.25">
      <c r="L31" s="1"/>
      <c r="M31" s="1"/>
    </row>
    <row r="32" spans="1:16" x14ac:dyDescent="0.25">
      <c r="L32" s="1"/>
      <c r="M32" s="1"/>
    </row>
    <row r="37" spans="1:16" ht="26.25" x14ac:dyDescent="0.4">
      <c r="A37" s="19" t="s">
        <v>0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9" spans="1:16" x14ac:dyDescent="0.25">
      <c r="A39" t="s">
        <v>1</v>
      </c>
      <c r="B39" s="3"/>
      <c r="C39" s="3"/>
      <c r="D39" s="3"/>
      <c r="E39" s="3"/>
      <c r="F39" s="3"/>
      <c r="G39" s="3"/>
      <c r="I39" t="s">
        <v>58</v>
      </c>
    </row>
    <row r="41" spans="1:16" x14ac:dyDescent="0.25">
      <c r="A41" t="s">
        <v>33</v>
      </c>
      <c r="B41" s="1" t="s">
        <v>34</v>
      </c>
      <c r="C41" s="1" t="s">
        <v>35</v>
      </c>
      <c r="D41" s="1" t="s">
        <v>36</v>
      </c>
      <c r="E41" s="1" t="s">
        <v>38</v>
      </c>
      <c r="F41" s="1" t="s">
        <v>37</v>
      </c>
      <c r="G41" s="1" t="s">
        <v>39</v>
      </c>
      <c r="J41" s="1" t="s">
        <v>41</v>
      </c>
      <c r="K41" t="s">
        <v>42</v>
      </c>
      <c r="L41" s="1" t="s">
        <v>43</v>
      </c>
      <c r="M41" s="1" t="s">
        <v>44</v>
      </c>
      <c r="N41" t="s">
        <v>33</v>
      </c>
    </row>
    <row r="42" spans="1:16" x14ac:dyDescent="0.25">
      <c r="A42" s="2"/>
      <c r="B42" s="3"/>
      <c r="C42" s="3"/>
      <c r="D42" s="3"/>
      <c r="E42" s="3"/>
      <c r="F42" s="3"/>
      <c r="G42" s="3"/>
      <c r="L42" s="1"/>
      <c r="M42" s="1"/>
    </row>
    <row r="43" spans="1:16" x14ac:dyDescent="0.25">
      <c r="L43" s="1"/>
      <c r="M43" s="1"/>
    </row>
    <row r="44" spans="1:16" x14ac:dyDescent="0.25">
      <c r="L44" s="1"/>
      <c r="M44" s="1"/>
    </row>
  </sheetData>
  <mergeCells count="4">
    <mergeCell ref="A1:P1"/>
    <mergeCell ref="A13:P13"/>
    <mergeCell ref="A25:P25"/>
    <mergeCell ref="A37:P37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85CA-0257-4C15-A048-4874F1496137}">
  <dimension ref="A1:AI223"/>
  <sheetViews>
    <sheetView zoomScale="80" zoomScaleNormal="80" workbookViewId="0">
      <selection activeCell="U135" sqref="U135"/>
    </sheetView>
  </sheetViews>
  <sheetFormatPr defaultRowHeight="15" x14ac:dyDescent="0.25"/>
  <cols>
    <col min="1" max="1" width="17.28515625" bestFit="1" customWidth="1"/>
    <col min="3" max="3" width="8.85546875" hidden="1" customWidth="1"/>
    <col min="4" max="4" width="15.140625" customWidth="1"/>
    <col min="5" max="5" width="12.140625" bestFit="1" customWidth="1"/>
    <col min="6" max="6" width="11.28515625" bestFit="1" customWidth="1"/>
    <col min="7" max="7" width="15.7109375" bestFit="1" customWidth="1"/>
    <col min="8" max="8" width="10.7109375" hidden="1" customWidth="1"/>
    <col min="9" max="9" width="13.140625" bestFit="1" customWidth="1"/>
    <col min="13" max="13" width="19.85546875" bestFit="1" customWidth="1"/>
    <col min="16" max="16" width="15.140625" bestFit="1" customWidth="1"/>
    <col min="18" max="18" width="22.28515625" bestFit="1" customWidth="1"/>
    <col min="22" max="22" width="13" bestFit="1" customWidth="1"/>
    <col min="26" max="26" width="21" bestFit="1" customWidth="1"/>
    <col min="32" max="32" width="21" bestFit="1" customWidth="1"/>
    <col min="35" max="35" width="11.140625" bestFit="1" customWidth="1"/>
    <col min="36" max="36" width="21" bestFit="1" customWidth="1"/>
  </cols>
  <sheetData>
    <row r="1" spans="1:35" ht="26.25" x14ac:dyDescent="0.4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35" x14ac:dyDescent="0.25">
      <c r="Y2" t="s">
        <v>61</v>
      </c>
      <c r="AE2" t="s">
        <v>60</v>
      </c>
    </row>
    <row r="3" spans="1:35" x14ac:dyDescent="0.25">
      <c r="A3" s="2" t="s">
        <v>1</v>
      </c>
      <c r="B3" s="2" t="s">
        <v>82</v>
      </c>
      <c r="C3" s="2"/>
      <c r="D3" s="2" t="s">
        <v>65</v>
      </c>
      <c r="E3" s="2" t="s">
        <v>83</v>
      </c>
      <c r="F3" s="2" t="s">
        <v>81</v>
      </c>
      <c r="G3" s="2" t="s">
        <v>85</v>
      </c>
      <c r="H3" s="2"/>
      <c r="I3" s="2" t="s">
        <v>84</v>
      </c>
      <c r="K3" t="s">
        <v>60</v>
      </c>
    </row>
    <row r="4" spans="1:35" x14ac:dyDescent="0.25">
      <c r="Y4" t="s">
        <v>41</v>
      </c>
      <c r="Z4" t="s">
        <v>42</v>
      </c>
      <c r="AA4" t="s">
        <v>43</v>
      </c>
      <c r="AB4" t="s">
        <v>44</v>
      </c>
      <c r="AE4" t="s">
        <v>41</v>
      </c>
      <c r="AF4" t="s">
        <v>42</v>
      </c>
      <c r="AG4" t="s">
        <v>43</v>
      </c>
      <c r="AH4" t="s">
        <v>44</v>
      </c>
      <c r="AI4" t="s">
        <v>33</v>
      </c>
    </row>
    <row r="5" spans="1:35" x14ac:dyDescent="0.25">
      <c r="A5" t="s">
        <v>33</v>
      </c>
      <c r="B5" s="1" t="s">
        <v>34</v>
      </c>
      <c r="C5" s="1"/>
      <c r="D5" s="1" t="s">
        <v>35</v>
      </c>
      <c r="E5" s="1" t="s">
        <v>36</v>
      </c>
      <c r="F5" s="1" t="s">
        <v>38</v>
      </c>
      <c r="G5" s="1" t="s">
        <v>37</v>
      </c>
      <c r="H5" s="1"/>
      <c r="I5" s="1" t="s">
        <v>39</v>
      </c>
      <c r="L5" s="1" t="s">
        <v>41</v>
      </c>
      <c r="M5" t="s">
        <v>42</v>
      </c>
      <c r="N5" s="1" t="s">
        <v>43</v>
      </c>
      <c r="O5" s="1" t="s">
        <v>44</v>
      </c>
      <c r="P5" t="s">
        <v>33</v>
      </c>
      <c r="Z5" t="s">
        <v>55</v>
      </c>
      <c r="AA5">
        <v>224</v>
      </c>
      <c r="AB5">
        <v>7</v>
      </c>
      <c r="AC5" t="s">
        <v>81</v>
      </c>
      <c r="AE5" s="12">
        <v>1</v>
      </c>
      <c r="AF5" s="12" t="s">
        <v>76</v>
      </c>
      <c r="AG5" s="12">
        <f t="shared" ref="AG5:AG50" si="0">SUMIF($Z$5:$Z$177,AF5,$AA$5:$AA$177)</f>
        <v>961</v>
      </c>
      <c r="AH5" s="12">
        <f t="shared" ref="AH5:AH50" si="1">SUMIF($Z$5:$Z$177,AF5,$AB$5:$AB$177)</f>
        <v>40</v>
      </c>
      <c r="AI5" s="12" t="str">
        <f t="shared" ref="AI5:AI50" si="2">VLOOKUP(AF5,$Z$5:$AC$177,4,FALSE)</f>
        <v>Svalövs PK</v>
      </c>
    </row>
    <row r="6" spans="1:35" x14ac:dyDescent="0.25">
      <c r="A6" s="2" t="s">
        <v>85</v>
      </c>
      <c r="B6" s="3">
        <f t="shared" ref="B6:B11" si="3">COUNTIFS($B$17:$B$222,A6,$E$17:$E$222,2)+COUNTIFS($G$17:$G$222,A6,$K$17:$K$222,2)</f>
        <v>4</v>
      </c>
      <c r="C6" s="3"/>
      <c r="D6" s="3">
        <f t="shared" ref="D6:D11" si="4">COUNTIFS($B$17:$B$222,A6,$E$17:$E$222,1)+COUNTIFS($G$17:$G$222,A6,$K$17:$K$222,1)</f>
        <v>0</v>
      </c>
      <c r="E6" s="3">
        <f t="shared" ref="E6:E11" si="5">COUNTIFS($B$17:$B$222,A6,$E$17:$E$222,0)+COUNTIFS($G$17:$G$222,A6,$K$17:$K$222,0)</f>
        <v>1</v>
      </c>
      <c r="F6" s="3">
        <f t="shared" ref="F6:F11" si="6">B6*2+D6*1</f>
        <v>8</v>
      </c>
      <c r="G6" s="3">
        <f t="shared" ref="G6:G11" si="7">SUMIF($B$17:$B$250,A6,$C$17:$C$250)+SUMIF($G$17:$G$250,A6,$H$17:$H$250)</f>
        <v>161</v>
      </c>
      <c r="H6" s="3"/>
      <c r="I6" s="3">
        <f t="shared" ref="I6:I11" si="8">SUMIF($V$19:$V$250,A6,$T$19:$T$250)</f>
        <v>5737</v>
      </c>
      <c r="L6" s="16">
        <v>1</v>
      </c>
      <c r="M6" s="12" t="s">
        <v>76</v>
      </c>
      <c r="N6" s="16">
        <v>961</v>
      </c>
      <c r="O6" s="16">
        <v>40</v>
      </c>
      <c r="P6" s="12" t="s">
        <v>84</v>
      </c>
      <c r="Q6" s="16"/>
      <c r="R6" t="s">
        <v>140</v>
      </c>
      <c r="Z6" t="s">
        <v>55</v>
      </c>
      <c r="AA6">
        <v>218</v>
      </c>
      <c r="AB6">
        <v>3</v>
      </c>
      <c r="AC6" t="s">
        <v>81</v>
      </c>
      <c r="AE6" s="12">
        <v>2</v>
      </c>
      <c r="AF6" s="12" t="s">
        <v>92</v>
      </c>
      <c r="AG6" s="12">
        <f t="shared" si="0"/>
        <v>955</v>
      </c>
      <c r="AH6" s="12">
        <f t="shared" si="1"/>
        <v>39</v>
      </c>
      <c r="AI6" s="12" t="str">
        <f t="shared" si="2"/>
        <v>MPK A</v>
      </c>
    </row>
    <row r="7" spans="1:35" x14ac:dyDescent="0.25">
      <c r="A7" t="s">
        <v>82</v>
      </c>
      <c r="B7" s="1">
        <f t="shared" si="3"/>
        <v>4</v>
      </c>
      <c r="C7" s="1"/>
      <c r="D7" s="1">
        <f t="shared" si="4"/>
        <v>0</v>
      </c>
      <c r="E7" s="1">
        <f t="shared" si="5"/>
        <v>1</v>
      </c>
      <c r="F7" s="1">
        <f t="shared" si="6"/>
        <v>8</v>
      </c>
      <c r="G7" s="1">
        <f t="shared" si="7"/>
        <v>143</v>
      </c>
      <c r="H7" s="1"/>
      <c r="I7" s="1">
        <f t="shared" si="8"/>
        <v>5587</v>
      </c>
      <c r="L7" s="16">
        <v>2</v>
      </c>
      <c r="M7" s="12" t="s">
        <v>92</v>
      </c>
      <c r="N7" s="16">
        <v>955</v>
      </c>
      <c r="O7" s="16">
        <v>39</v>
      </c>
      <c r="P7" s="12" t="s">
        <v>85</v>
      </c>
      <c r="Q7" s="16"/>
      <c r="Z7" t="s">
        <v>55</v>
      </c>
      <c r="AA7">
        <v>211</v>
      </c>
      <c r="AB7">
        <v>2</v>
      </c>
      <c r="AC7" t="s">
        <v>81</v>
      </c>
      <c r="AE7" s="12">
        <v>3</v>
      </c>
      <c r="AF7" s="12" t="s">
        <v>66</v>
      </c>
      <c r="AG7" s="12">
        <f t="shared" si="0"/>
        <v>933</v>
      </c>
      <c r="AH7" s="12">
        <f t="shared" si="1"/>
        <v>38</v>
      </c>
      <c r="AI7" s="12" t="str">
        <f t="shared" si="2"/>
        <v>Eslöv A</v>
      </c>
    </row>
    <row r="8" spans="1:35" x14ac:dyDescent="0.25">
      <c r="A8" t="s">
        <v>65</v>
      </c>
      <c r="B8" s="1">
        <f t="shared" si="3"/>
        <v>3</v>
      </c>
      <c r="C8" s="1"/>
      <c r="D8" s="1">
        <f t="shared" si="4"/>
        <v>0</v>
      </c>
      <c r="E8" s="1">
        <f t="shared" si="5"/>
        <v>2</v>
      </c>
      <c r="F8" s="1">
        <f t="shared" si="6"/>
        <v>6</v>
      </c>
      <c r="G8" s="1">
        <f t="shared" si="7"/>
        <v>119</v>
      </c>
      <c r="H8" s="1"/>
      <c r="I8" s="1">
        <f t="shared" si="8"/>
        <v>5539</v>
      </c>
      <c r="L8" s="16">
        <v>3</v>
      </c>
      <c r="M8" s="12" t="s">
        <v>66</v>
      </c>
      <c r="N8" s="16">
        <v>933</v>
      </c>
      <c r="O8" s="16">
        <v>38</v>
      </c>
      <c r="P8" s="12" t="s">
        <v>65</v>
      </c>
      <c r="Q8" s="16"/>
      <c r="Z8" t="s">
        <v>55</v>
      </c>
      <c r="AA8">
        <v>218</v>
      </c>
      <c r="AB8">
        <v>1</v>
      </c>
      <c r="AC8" t="s">
        <v>81</v>
      </c>
      <c r="AE8">
        <v>4</v>
      </c>
      <c r="AF8" t="s">
        <v>26</v>
      </c>
      <c r="AG8">
        <f t="shared" si="0"/>
        <v>928</v>
      </c>
      <c r="AH8">
        <f t="shared" si="1"/>
        <v>35</v>
      </c>
      <c r="AI8" t="str">
        <f t="shared" si="2"/>
        <v>L. Bedinge A</v>
      </c>
    </row>
    <row r="9" spans="1:35" x14ac:dyDescent="0.25">
      <c r="A9" t="s">
        <v>84</v>
      </c>
      <c r="B9" s="1">
        <f t="shared" si="3"/>
        <v>2</v>
      </c>
      <c r="C9" s="1"/>
      <c r="D9" s="1">
        <f t="shared" si="4"/>
        <v>0</v>
      </c>
      <c r="E9" s="1">
        <f t="shared" si="5"/>
        <v>3</v>
      </c>
      <c r="F9" s="1">
        <f t="shared" si="6"/>
        <v>4</v>
      </c>
      <c r="G9" s="1">
        <f t="shared" si="7"/>
        <v>124</v>
      </c>
      <c r="H9" s="1"/>
      <c r="I9" s="1">
        <f t="shared" si="8"/>
        <v>5392</v>
      </c>
      <c r="Z9" t="s">
        <v>63</v>
      </c>
      <c r="AA9">
        <v>222</v>
      </c>
      <c r="AB9">
        <v>8</v>
      </c>
      <c r="AC9" t="s">
        <v>84</v>
      </c>
      <c r="AE9">
        <v>5</v>
      </c>
      <c r="AF9" t="s">
        <v>54</v>
      </c>
      <c r="AG9">
        <f t="shared" si="0"/>
        <v>919</v>
      </c>
      <c r="AH9">
        <f t="shared" si="1"/>
        <v>35</v>
      </c>
      <c r="AI9" t="str">
        <f t="shared" si="2"/>
        <v>Pk Elbogen</v>
      </c>
    </row>
    <row r="10" spans="1:35" x14ac:dyDescent="0.25">
      <c r="A10" t="s">
        <v>81</v>
      </c>
      <c r="B10" s="1">
        <f t="shared" si="3"/>
        <v>1</v>
      </c>
      <c r="C10" s="1"/>
      <c r="D10" s="1">
        <f t="shared" si="4"/>
        <v>1</v>
      </c>
      <c r="E10" s="1">
        <f t="shared" si="5"/>
        <v>3</v>
      </c>
      <c r="F10" s="1">
        <f t="shared" si="6"/>
        <v>3</v>
      </c>
      <c r="G10" s="1">
        <f t="shared" si="7"/>
        <v>107</v>
      </c>
      <c r="H10" s="1"/>
      <c r="I10" s="1">
        <f t="shared" si="8"/>
        <v>5407</v>
      </c>
      <c r="Z10" t="s">
        <v>63</v>
      </c>
      <c r="AA10">
        <v>220</v>
      </c>
      <c r="AB10">
        <v>5</v>
      </c>
      <c r="AC10" t="s">
        <v>84</v>
      </c>
      <c r="AE10">
        <v>6</v>
      </c>
      <c r="AF10" t="s">
        <v>50</v>
      </c>
      <c r="AG10">
        <f t="shared" si="0"/>
        <v>926</v>
      </c>
      <c r="AH10">
        <f t="shared" si="1"/>
        <v>34</v>
      </c>
      <c r="AI10" t="str">
        <f t="shared" si="2"/>
        <v>Lunds PK</v>
      </c>
    </row>
    <row r="11" spans="1:35" x14ac:dyDescent="0.25">
      <c r="A11" t="s">
        <v>83</v>
      </c>
      <c r="B11" s="1">
        <f t="shared" si="3"/>
        <v>0</v>
      </c>
      <c r="C11" s="1"/>
      <c r="D11" s="1">
        <f t="shared" si="4"/>
        <v>1</v>
      </c>
      <c r="E11" s="1">
        <f t="shared" si="5"/>
        <v>4</v>
      </c>
      <c r="F11" s="1">
        <f t="shared" si="6"/>
        <v>1</v>
      </c>
      <c r="G11" s="1">
        <f t="shared" si="7"/>
        <v>96</v>
      </c>
      <c r="H11" s="1"/>
      <c r="I11" s="1">
        <f t="shared" si="8"/>
        <v>5036</v>
      </c>
      <c r="Z11" t="s">
        <v>63</v>
      </c>
      <c r="AA11">
        <v>227</v>
      </c>
      <c r="AB11">
        <v>6</v>
      </c>
      <c r="AC11" t="s">
        <v>84</v>
      </c>
      <c r="AE11">
        <v>7</v>
      </c>
      <c r="AF11" t="s">
        <v>90</v>
      </c>
      <c r="AG11">
        <f t="shared" si="0"/>
        <v>935</v>
      </c>
      <c r="AH11">
        <f t="shared" si="1"/>
        <v>33</v>
      </c>
      <c r="AI11" t="str">
        <f t="shared" si="2"/>
        <v>MPK A</v>
      </c>
    </row>
    <row r="12" spans="1:35" x14ac:dyDescent="0.25">
      <c r="Z12" t="s">
        <v>63</v>
      </c>
      <c r="AA12">
        <v>225</v>
      </c>
      <c r="AB12">
        <v>4</v>
      </c>
      <c r="AC12" t="s">
        <v>84</v>
      </c>
      <c r="AE12">
        <v>8</v>
      </c>
      <c r="AF12" t="s">
        <v>62</v>
      </c>
      <c r="AG12">
        <f t="shared" si="0"/>
        <v>914</v>
      </c>
      <c r="AH12">
        <f t="shared" si="1"/>
        <v>31</v>
      </c>
      <c r="AI12" t="str">
        <f t="shared" si="2"/>
        <v>L. Bedinge A</v>
      </c>
    </row>
    <row r="13" spans="1:35" x14ac:dyDescent="0.25">
      <c r="F13" s="2"/>
      <c r="Z13" t="s">
        <v>53</v>
      </c>
      <c r="AA13">
        <v>221</v>
      </c>
      <c r="AB13">
        <v>7</v>
      </c>
      <c r="AC13" t="s">
        <v>81</v>
      </c>
      <c r="AE13">
        <v>9</v>
      </c>
      <c r="AF13" t="s">
        <v>75</v>
      </c>
      <c r="AG13">
        <f t="shared" si="0"/>
        <v>914</v>
      </c>
      <c r="AH13">
        <f t="shared" si="1"/>
        <v>28</v>
      </c>
      <c r="AI13" t="str">
        <f t="shared" si="2"/>
        <v>Svalövs PK</v>
      </c>
    </row>
    <row r="14" spans="1:35" x14ac:dyDescent="0.25">
      <c r="Z14" t="s">
        <v>53</v>
      </c>
      <c r="AA14">
        <v>225</v>
      </c>
      <c r="AB14">
        <v>6</v>
      </c>
      <c r="AC14" t="s">
        <v>81</v>
      </c>
      <c r="AE14">
        <v>10</v>
      </c>
      <c r="AF14" t="s">
        <v>94</v>
      </c>
      <c r="AG14">
        <f t="shared" si="0"/>
        <v>696</v>
      </c>
      <c r="AH14">
        <f t="shared" si="1"/>
        <v>28</v>
      </c>
      <c r="AI14" t="str">
        <f t="shared" si="2"/>
        <v>Eslöv A</v>
      </c>
    </row>
    <row r="15" spans="1:35" x14ac:dyDescent="0.25">
      <c r="Z15" t="s">
        <v>53</v>
      </c>
      <c r="AA15">
        <v>223</v>
      </c>
      <c r="AB15">
        <v>3</v>
      </c>
      <c r="AC15" t="s">
        <v>81</v>
      </c>
      <c r="AE15">
        <v>11</v>
      </c>
      <c r="AF15" t="s">
        <v>68</v>
      </c>
      <c r="AG15">
        <f t="shared" si="0"/>
        <v>906</v>
      </c>
      <c r="AH15">
        <f t="shared" si="1"/>
        <v>28</v>
      </c>
      <c r="AI15" t="str">
        <f t="shared" si="2"/>
        <v>Pk Elbogen</v>
      </c>
    </row>
    <row r="16" spans="1:35" x14ac:dyDescent="0.25">
      <c r="Z16" t="s">
        <v>97</v>
      </c>
      <c r="AA16">
        <v>218</v>
      </c>
      <c r="AB16">
        <v>3</v>
      </c>
      <c r="AC16" t="s">
        <v>84</v>
      </c>
      <c r="AE16">
        <v>12</v>
      </c>
      <c r="AF16" t="s">
        <v>88</v>
      </c>
      <c r="AG16">
        <f t="shared" si="0"/>
        <v>918</v>
      </c>
      <c r="AH16">
        <f t="shared" si="1"/>
        <v>26</v>
      </c>
      <c r="AI16" t="str">
        <f t="shared" si="2"/>
        <v>MPK A</v>
      </c>
    </row>
    <row r="17" spans="1:35" x14ac:dyDescent="0.25">
      <c r="A17" s="2" t="s">
        <v>2</v>
      </c>
      <c r="B17" s="2" t="s">
        <v>81</v>
      </c>
      <c r="C17" s="2">
        <f>N29</f>
        <v>25</v>
      </c>
      <c r="D17" s="2"/>
      <c r="E17" s="2">
        <f>IF(N29&gt;O29,2,IF(N29&lt;O29,0,1)*1)</f>
        <v>1</v>
      </c>
      <c r="F17" s="2" t="s">
        <v>20</v>
      </c>
      <c r="G17" s="2" t="s">
        <v>83</v>
      </c>
      <c r="H17" s="2">
        <f>O29</f>
        <v>25</v>
      </c>
      <c r="I17" s="2"/>
      <c r="J17" s="2"/>
      <c r="K17" s="2">
        <f>IF(O29&gt;N29,2,IF(O29&lt;N29,0,1)*1)</f>
        <v>1</v>
      </c>
      <c r="Z17" t="s">
        <v>97</v>
      </c>
      <c r="AA17">
        <v>220</v>
      </c>
      <c r="AB17">
        <v>7</v>
      </c>
      <c r="AC17" t="s">
        <v>84</v>
      </c>
      <c r="AE17">
        <v>13</v>
      </c>
      <c r="AF17" t="s">
        <v>23</v>
      </c>
      <c r="AG17">
        <f t="shared" si="0"/>
        <v>904</v>
      </c>
      <c r="AH17">
        <f t="shared" si="1"/>
        <v>26</v>
      </c>
      <c r="AI17" t="str">
        <f t="shared" si="2"/>
        <v>Eslöv A</v>
      </c>
    </row>
    <row r="18" spans="1:35" x14ac:dyDescent="0.25">
      <c r="B18" s="1">
        <v>1</v>
      </c>
      <c r="C18" s="1"/>
      <c r="D18" s="1">
        <v>2</v>
      </c>
      <c r="E18" s="1">
        <v>3</v>
      </c>
      <c r="F18" s="1">
        <v>4</v>
      </c>
      <c r="G18" s="1">
        <v>5</v>
      </c>
      <c r="H18" s="1"/>
      <c r="I18" s="1">
        <v>6</v>
      </c>
      <c r="J18" s="1">
        <v>7</v>
      </c>
      <c r="K18" s="1">
        <v>8</v>
      </c>
      <c r="L18" s="1">
        <v>9</v>
      </c>
      <c r="M18" s="1">
        <v>10</v>
      </c>
      <c r="N18" s="21" t="s">
        <v>14</v>
      </c>
      <c r="O18" s="21"/>
      <c r="S18" t="s">
        <v>19</v>
      </c>
      <c r="T18" t="s">
        <v>18</v>
      </c>
      <c r="U18" t="s">
        <v>17</v>
      </c>
      <c r="W18" t="s">
        <v>141</v>
      </c>
      <c r="X18" t="s">
        <v>142</v>
      </c>
      <c r="Z18" t="s">
        <v>97</v>
      </c>
      <c r="AA18">
        <v>220</v>
      </c>
      <c r="AB18">
        <v>3</v>
      </c>
      <c r="AC18" t="s">
        <v>84</v>
      </c>
      <c r="AE18">
        <v>14</v>
      </c>
      <c r="AF18" t="s">
        <v>91</v>
      </c>
      <c r="AG18">
        <f t="shared" si="0"/>
        <v>916</v>
      </c>
      <c r="AH18">
        <f t="shared" si="1"/>
        <v>25</v>
      </c>
      <c r="AI18" t="str">
        <f t="shared" si="2"/>
        <v>MPK A</v>
      </c>
    </row>
    <row r="19" spans="1:35" ht="15.75" thickBot="1" x14ac:dyDescent="0.3">
      <c r="A19" s="20">
        <v>1</v>
      </c>
      <c r="B19" s="3" t="s">
        <v>4</v>
      </c>
      <c r="C19" s="3"/>
      <c r="D19" s="3" t="s">
        <v>9</v>
      </c>
      <c r="E19" s="3" t="s">
        <v>5</v>
      </c>
      <c r="F19" s="3" t="s">
        <v>10</v>
      </c>
      <c r="G19" s="3" t="s">
        <v>6</v>
      </c>
      <c r="H19" s="3"/>
      <c r="I19" s="3" t="s">
        <v>11</v>
      </c>
      <c r="J19" s="3" t="s">
        <v>7</v>
      </c>
      <c r="K19" s="3" t="s">
        <v>12</v>
      </c>
      <c r="L19" s="3" t="s">
        <v>8</v>
      </c>
      <c r="M19" s="3" t="s">
        <v>13</v>
      </c>
      <c r="N19" s="3" t="s">
        <v>15</v>
      </c>
      <c r="O19" s="3" t="s">
        <v>16</v>
      </c>
      <c r="Q19" t="s">
        <v>4</v>
      </c>
      <c r="R19" s="17" t="s">
        <v>52</v>
      </c>
      <c r="S19">
        <f>SUMIF(B19:M19,"H1",B20:M20)+SUMIF(B21:M21,"H1",B22:M22)+SUMIF(B23:M23,"H1",B24:M24)+SUMIF(B25:M25,"H1",B26:M26)+SUMIF(B27:M27,"H1",B28:M28)</f>
        <v>223</v>
      </c>
      <c r="U19">
        <f>_xlfn.RANK.EQ(S19,$S$19:$S$28,1)+X19</f>
        <v>5</v>
      </c>
      <c r="V19" t="str">
        <f>B17</f>
        <v>Pk Elbogen</v>
      </c>
      <c r="W19">
        <f>LARGE(Data!B2:F2,1)</f>
        <v>48</v>
      </c>
      <c r="Z19" t="s">
        <v>97</v>
      </c>
      <c r="AA19">
        <v>223</v>
      </c>
      <c r="AB19">
        <v>3</v>
      </c>
      <c r="AC19" t="s">
        <v>84</v>
      </c>
      <c r="AE19">
        <v>15</v>
      </c>
      <c r="AF19" t="s">
        <v>52</v>
      </c>
      <c r="AG19">
        <f t="shared" si="0"/>
        <v>894</v>
      </c>
      <c r="AH19">
        <f t="shared" si="1"/>
        <v>25</v>
      </c>
      <c r="AI19" t="str">
        <f t="shared" si="2"/>
        <v>Pk Elbogen</v>
      </c>
    </row>
    <row r="20" spans="1:35" x14ac:dyDescent="0.25">
      <c r="A20" s="20"/>
      <c r="B20" s="4">
        <v>44</v>
      </c>
      <c r="C20" s="13"/>
      <c r="D20" s="5">
        <v>47</v>
      </c>
      <c r="E20" s="4">
        <v>17</v>
      </c>
      <c r="F20" s="5">
        <v>47</v>
      </c>
      <c r="G20" s="4">
        <v>42</v>
      </c>
      <c r="H20" s="13"/>
      <c r="I20" s="5">
        <v>40</v>
      </c>
      <c r="J20" s="4">
        <v>43</v>
      </c>
      <c r="K20" s="5">
        <v>42</v>
      </c>
      <c r="L20" s="4">
        <v>48</v>
      </c>
      <c r="M20" s="5">
        <v>45</v>
      </c>
      <c r="N20" s="1">
        <f>IF($B20&gt;$D20,2,IF($B20&lt;$D20,0,1)*1)+IF($E20&gt;$F20,2,IF($E20&lt;$F20,0,1)*1)+IF($G20&gt;$I20,2,IF($G20&lt;$I20,0,1)*1)+IF($J20&gt;$K20,2,IF($J20&lt;$K20,0,1)*1)+IF($L20&gt;$M20,2,IF($L20&lt;$M20,0,1)*1)</f>
        <v>6</v>
      </c>
      <c r="O20" s="1">
        <f>IF($D20&gt;$B20,2,IF($D20&lt;$B20,0,1)*1)+IF($F20&gt;$E20,2,IF($F20&lt;$E20,0,1)*1)+IF($I20&gt;$G20,2,IF($I20&lt;$G20,0,1)*1)+IF($K20&gt;$J20,2,IF($K20&lt;$J20,0,1)*1)+IF($M20&gt;$L20,2,IF($M20&lt;$L20,0,1)*1)</f>
        <v>4</v>
      </c>
      <c r="Q20" t="s">
        <v>5</v>
      </c>
      <c r="R20" t="s">
        <v>31</v>
      </c>
      <c r="S20">
        <f>SUMIF(B19:M19,"H2",B20:M20)+SUMIF(B21:M21,"H2",B22:M22)+SUMIF(B23:M23,"H2",B24:M24)+SUMIF(B25:M25,"H2",B26:M26)+SUMIF(B27:M27,"H2",B28:M28)</f>
        <v>131</v>
      </c>
      <c r="U20">
        <f t="shared" ref="U20:U28" si="9">_xlfn.RANK.EQ(S20,$S$19:$S$28,1)+X20</f>
        <v>1</v>
      </c>
      <c r="V20" t="str">
        <f>B17</f>
        <v>Pk Elbogen</v>
      </c>
      <c r="W20">
        <f>LARGE(Data!B3:F3,1)</f>
        <v>33</v>
      </c>
      <c r="Z20" t="s">
        <v>88</v>
      </c>
      <c r="AA20">
        <v>226</v>
      </c>
      <c r="AB20">
        <v>5</v>
      </c>
      <c r="AC20" t="s">
        <v>85</v>
      </c>
      <c r="AE20">
        <v>16</v>
      </c>
      <c r="AF20" t="s">
        <v>51</v>
      </c>
      <c r="AG20">
        <f t="shared" si="0"/>
        <v>897</v>
      </c>
      <c r="AH20">
        <f t="shared" si="1"/>
        <v>24</v>
      </c>
      <c r="AI20" t="str">
        <f t="shared" si="2"/>
        <v>Lunds PK</v>
      </c>
    </row>
    <row r="21" spans="1:35" x14ac:dyDescent="0.25">
      <c r="A21" s="20">
        <v>2</v>
      </c>
      <c r="B21" s="6" t="s">
        <v>8</v>
      </c>
      <c r="C21" s="3"/>
      <c r="D21" s="7" t="s">
        <v>9</v>
      </c>
      <c r="E21" s="6" t="s">
        <v>4</v>
      </c>
      <c r="F21" s="7" t="s">
        <v>10</v>
      </c>
      <c r="G21" s="6" t="s">
        <v>5</v>
      </c>
      <c r="H21" s="3"/>
      <c r="I21" s="7" t="s">
        <v>11</v>
      </c>
      <c r="J21" s="6" t="s">
        <v>6</v>
      </c>
      <c r="K21" s="7" t="s">
        <v>12</v>
      </c>
      <c r="L21" s="6" t="s">
        <v>7</v>
      </c>
      <c r="M21" s="7" t="s">
        <v>13</v>
      </c>
      <c r="N21" s="1"/>
      <c r="O21" s="1"/>
      <c r="Q21" t="s">
        <v>6</v>
      </c>
      <c r="R21" t="s">
        <v>55</v>
      </c>
      <c r="S21">
        <f>SUMIF(B19:M19,"H3",B20:M20)+SUMIF(B21:M21,"H3",B22:M22)+SUMIF(B23:M23,"H3",B24:M24)+SUMIF(B25:M25,"H3",B26:M26)+SUMIF(B27:M27,"H3",B28:M28)</f>
        <v>224</v>
      </c>
      <c r="U21">
        <f t="shared" si="9"/>
        <v>7</v>
      </c>
      <c r="V21" t="str">
        <f>B17</f>
        <v>Pk Elbogen</v>
      </c>
      <c r="W21">
        <f>LARGE(Data!B4:F4,1)</f>
        <v>47</v>
      </c>
      <c r="Z21" t="s">
        <v>88</v>
      </c>
      <c r="AA21">
        <v>231</v>
      </c>
      <c r="AB21">
        <v>7</v>
      </c>
      <c r="AC21" t="s">
        <v>85</v>
      </c>
      <c r="AE21">
        <v>17</v>
      </c>
      <c r="AF21" t="s">
        <v>63</v>
      </c>
      <c r="AG21">
        <f t="shared" si="0"/>
        <v>894</v>
      </c>
      <c r="AH21">
        <f t="shared" si="1"/>
        <v>23</v>
      </c>
      <c r="AI21" t="str">
        <f t="shared" si="2"/>
        <v>Svalövs PK</v>
      </c>
    </row>
    <row r="22" spans="1:35" x14ac:dyDescent="0.25">
      <c r="A22" s="20"/>
      <c r="B22" s="8">
        <v>47</v>
      </c>
      <c r="C22" s="1"/>
      <c r="D22" s="9">
        <v>47</v>
      </c>
      <c r="E22" s="8">
        <v>42</v>
      </c>
      <c r="F22" s="9">
        <v>43</v>
      </c>
      <c r="G22" s="8">
        <v>29</v>
      </c>
      <c r="H22" s="1"/>
      <c r="I22" s="9">
        <v>43</v>
      </c>
      <c r="J22" s="8">
        <v>45</v>
      </c>
      <c r="K22" s="9">
        <v>40</v>
      </c>
      <c r="L22" s="8">
        <v>43</v>
      </c>
      <c r="M22" s="9">
        <v>48</v>
      </c>
      <c r="N22" s="1">
        <f t="shared" ref="N22:N28" si="10">IF($B22&gt;$D22,2,IF($B22&lt;$D22,0,1)*1)+IF($E22&gt;$F22,2,IF($E22&lt;$F22,0,1)*1)+IF($G22&gt;$I22,2,IF($G22&lt;$I22,0,1)*1)+IF($J22&gt;$K22,2,IF($J22&lt;$K22,0,1)*1)+IF($L22&gt;$M22,2,IF($L22&lt;$M22,0,1)*1)</f>
        <v>3</v>
      </c>
      <c r="O22" s="1">
        <f t="shared" ref="O22:O28" si="11">IF($D22&gt;$B22,2,IF($D22&lt;$B22,0,1)*1)+IF($F22&gt;$E22,2,IF($F22&lt;$E22,0,1)*1)+IF($I22&gt;$G22,2,IF($I22&lt;$G22,0,1)*1)+IF($K22&gt;$J22,2,IF($K22&lt;$J22,0,1)*1)+IF($M22&gt;$L22,2,IF($M22&lt;$L22,0,1)*1)</f>
        <v>7</v>
      </c>
      <c r="Q22" t="s">
        <v>7</v>
      </c>
      <c r="R22" t="s">
        <v>68</v>
      </c>
      <c r="S22">
        <f>SUMIF(B19:M19,"H4",B20:M20)+SUMIF(B21:M21,"H4",B22:M22)+SUMIF(B23:M23,"H4",B24:M24)+SUMIF(B25:M25,"H4",B26:M26)+SUMIF(B27:M27,"H4",B28:M28)</f>
        <v>223</v>
      </c>
      <c r="U22">
        <f t="shared" si="9"/>
        <v>6</v>
      </c>
      <c r="V22" t="str">
        <f>B17</f>
        <v>Pk Elbogen</v>
      </c>
      <c r="W22">
        <f>LARGE(Data!B5:F5,1)</f>
        <v>48</v>
      </c>
      <c r="X22">
        <v>1</v>
      </c>
      <c r="Z22" t="s">
        <v>88</v>
      </c>
      <c r="AA22">
        <v>228</v>
      </c>
      <c r="AB22">
        <v>6</v>
      </c>
      <c r="AC22" t="s">
        <v>85</v>
      </c>
      <c r="AE22">
        <v>18</v>
      </c>
      <c r="AF22" t="s">
        <v>100</v>
      </c>
      <c r="AG22">
        <f t="shared" si="0"/>
        <v>665</v>
      </c>
      <c r="AH22">
        <f t="shared" si="1"/>
        <v>17</v>
      </c>
      <c r="AI22" t="str">
        <f t="shared" si="2"/>
        <v>Lunds PK</v>
      </c>
    </row>
    <row r="23" spans="1:35" x14ac:dyDescent="0.25">
      <c r="A23" s="20">
        <v>3</v>
      </c>
      <c r="B23" s="6" t="s">
        <v>7</v>
      </c>
      <c r="C23" s="3"/>
      <c r="D23" s="7" t="s">
        <v>9</v>
      </c>
      <c r="E23" s="6" t="s">
        <v>8</v>
      </c>
      <c r="F23" s="7" t="s">
        <v>10</v>
      </c>
      <c r="G23" s="6" t="s">
        <v>4</v>
      </c>
      <c r="H23" s="3"/>
      <c r="I23" s="7" t="s">
        <v>11</v>
      </c>
      <c r="J23" s="6" t="s">
        <v>5</v>
      </c>
      <c r="K23" s="7" t="s">
        <v>12</v>
      </c>
      <c r="L23" s="6" t="s">
        <v>6</v>
      </c>
      <c r="M23" s="7" t="s">
        <v>13</v>
      </c>
      <c r="N23" s="1"/>
      <c r="O23" s="1"/>
      <c r="Q23" t="s">
        <v>8</v>
      </c>
      <c r="R23" t="s">
        <v>54</v>
      </c>
      <c r="S23">
        <f>SUMIF(B19:M19,"H5",B20:M20)+SUMIF(B21:M21,"H5",B22:M22)+SUMIF(B23:M23,"H5",B24:M24)+SUMIF(B25:M25,"H5",B26:M26)+SUMIF(B27:M27,"H5",B28:M28)</f>
        <v>232</v>
      </c>
      <c r="T23" s="2">
        <f>SUM(S19:S23)</f>
        <v>1033</v>
      </c>
      <c r="U23">
        <f t="shared" si="9"/>
        <v>10</v>
      </c>
      <c r="V23" t="str">
        <f>B17</f>
        <v>Pk Elbogen</v>
      </c>
      <c r="W23">
        <f>LARGE(Data!B6:F6,1)</f>
        <v>48</v>
      </c>
      <c r="Z23" t="s">
        <v>88</v>
      </c>
      <c r="AA23">
        <v>233</v>
      </c>
      <c r="AB23">
        <v>8</v>
      </c>
      <c r="AC23" t="s">
        <v>85</v>
      </c>
      <c r="AE23">
        <v>19</v>
      </c>
      <c r="AF23" t="s">
        <v>32</v>
      </c>
      <c r="AG23">
        <f t="shared" si="0"/>
        <v>866</v>
      </c>
      <c r="AH23">
        <f t="shared" si="1"/>
        <v>17</v>
      </c>
      <c r="AI23" t="str">
        <f t="shared" si="2"/>
        <v>L. Bedinge A</v>
      </c>
    </row>
    <row r="24" spans="1:35" x14ac:dyDescent="0.25">
      <c r="A24" s="20"/>
      <c r="B24" s="8">
        <v>43</v>
      </c>
      <c r="C24" s="1"/>
      <c r="D24" s="9">
        <v>44</v>
      </c>
      <c r="E24" s="8">
        <v>47</v>
      </c>
      <c r="F24" s="9">
        <v>43</v>
      </c>
      <c r="G24" s="8">
        <v>48</v>
      </c>
      <c r="H24" s="1"/>
      <c r="I24" s="9">
        <v>37</v>
      </c>
      <c r="J24" s="8">
        <v>31</v>
      </c>
      <c r="K24" s="9">
        <v>41</v>
      </c>
      <c r="L24" s="8">
        <v>47</v>
      </c>
      <c r="M24" s="9">
        <v>46</v>
      </c>
      <c r="N24" s="1">
        <f t="shared" si="10"/>
        <v>6</v>
      </c>
      <c r="O24" s="1">
        <f t="shared" si="11"/>
        <v>4</v>
      </c>
      <c r="Q24" t="s">
        <v>9</v>
      </c>
      <c r="R24" t="s">
        <v>62</v>
      </c>
      <c r="S24">
        <f>SUMIF(B19:M19,"B1",B20:M20)+SUMIF(B21:M21,"B1",B22:M22)+SUMIF(B23:M23,"B1",B24:M24)+SUMIF(B25:M25,"B1",B26:M26)+SUMIF(B27:M27,"B1",B28:M28)</f>
        <v>228</v>
      </c>
      <c r="U24">
        <f t="shared" si="9"/>
        <v>8</v>
      </c>
      <c r="V24" t="str">
        <f>G17</f>
        <v>L. Bedinge A</v>
      </c>
      <c r="W24">
        <f>LARGE(D20:D28,1)</f>
        <v>47</v>
      </c>
      <c r="Z24" t="s">
        <v>66</v>
      </c>
      <c r="AA24">
        <v>235</v>
      </c>
      <c r="AB24">
        <v>10</v>
      </c>
      <c r="AC24" t="s">
        <v>65</v>
      </c>
      <c r="AE24">
        <v>20</v>
      </c>
      <c r="AF24" t="s">
        <v>89</v>
      </c>
      <c r="AG24">
        <f t="shared" si="0"/>
        <v>892</v>
      </c>
      <c r="AH24">
        <f t="shared" si="1"/>
        <v>16</v>
      </c>
      <c r="AI24" t="str">
        <f t="shared" si="2"/>
        <v>MPK A</v>
      </c>
    </row>
    <row r="25" spans="1:35" x14ac:dyDescent="0.25">
      <c r="A25" s="20">
        <v>4</v>
      </c>
      <c r="B25" s="6" t="s">
        <v>6</v>
      </c>
      <c r="C25" s="3"/>
      <c r="D25" s="7" t="s">
        <v>9</v>
      </c>
      <c r="E25" s="6" t="s">
        <v>7</v>
      </c>
      <c r="F25" s="7" t="s">
        <v>10</v>
      </c>
      <c r="G25" s="6" t="s">
        <v>8</v>
      </c>
      <c r="H25" s="3"/>
      <c r="I25" s="7" t="s">
        <v>11</v>
      </c>
      <c r="J25" s="6" t="s">
        <v>4</v>
      </c>
      <c r="K25" s="7" t="s">
        <v>12</v>
      </c>
      <c r="L25" s="6" t="s">
        <v>5</v>
      </c>
      <c r="M25" s="7" t="s">
        <v>13</v>
      </c>
      <c r="N25" s="1"/>
      <c r="O25" s="1"/>
      <c r="Q25" t="s">
        <v>10</v>
      </c>
      <c r="R25" t="s">
        <v>25</v>
      </c>
      <c r="S25">
        <f>SUMIF(B19:M19,"B2",B20:M20)+SUMIF(B21:M21,"B2",B22:M22)+SUMIF(B23:M23,"B2",B24:M24)+SUMIF(B25:M25,"B2",B26:M26)+SUMIF(B27:M27,"B2",B28:M28)</f>
        <v>215</v>
      </c>
      <c r="U25">
        <f t="shared" si="9"/>
        <v>4</v>
      </c>
      <c r="V25" t="str">
        <f>G17</f>
        <v>L. Bedinge A</v>
      </c>
      <c r="W25">
        <f>LARGE(F20:F28,1)</f>
        <v>47</v>
      </c>
      <c r="Z25" t="s">
        <v>66</v>
      </c>
      <c r="AA25">
        <v>232</v>
      </c>
      <c r="AB25">
        <v>10</v>
      </c>
      <c r="AC25" t="s">
        <v>65</v>
      </c>
      <c r="AE25">
        <v>21</v>
      </c>
      <c r="AF25" t="s">
        <v>98</v>
      </c>
      <c r="AG25">
        <f t="shared" si="0"/>
        <v>863</v>
      </c>
      <c r="AH25">
        <f t="shared" si="1"/>
        <v>16</v>
      </c>
      <c r="AI25" t="str">
        <f t="shared" si="2"/>
        <v>Svalövs PK</v>
      </c>
    </row>
    <row r="26" spans="1:35" x14ac:dyDescent="0.25">
      <c r="A26" s="20"/>
      <c r="B26" s="8">
        <v>46</v>
      </c>
      <c r="C26" s="1"/>
      <c r="D26" s="9">
        <v>44</v>
      </c>
      <c r="E26" s="8">
        <v>48</v>
      </c>
      <c r="F26" s="9">
        <v>36</v>
      </c>
      <c r="G26" s="8">
        <v>44</v>
      </c>
      <c r="H26" s="1"/>
      <c r="I26" s="9">
        <v>34</v>
      </c>
      <c r="J26" s="8">
        <v>45</v>
      </c>
      <c r="K26" s="9">
        <v>47</v>
      </c>
      <c r="L26" s="8">
        <v>33</v>
      </c>
      <c r="M26" s="9">
        <v>42</v>
      </c>
      <c r="N26" s="1">
        <f t="shared" si="10"/>
        <v>6</v>
      </c>
      <c r="O26" s="1">
        <f t="shared" si="11"/>
        <v>4</v>
      </c>
      <c r="Q26" t="s">
        <v>11</v>
      </c>
      <c r="R26" t="s">
        <v>24</v>
      </c>
      <c r="S26">
        <f>SUMIF(B19:M19,"B3",B20:M20)+SUMIF(B21:M21,"B3",B22:M22)+SUMIF(B23:M23,"B3",B24:M24)+SUMIF(B25:M25,"B3",B26:M26)+SUMIF(B27:M27,"B3",B28:M28)</f>
        <v>194</v>
      </c>
      <c r="U26">
        <f t="shared" si="9"/>
        <v>2</v>
      </c>
      <c r="V26" t="str">
        <f>G17</f>
        <v>L. Bedinge A</v>
      </c>
      <c r="W26">
        <f>LARGE(I20:I28,1)</f>
        <v>43</v>
      </c>
      <c r="Z26" t="s">
        <v>66</v>
      </c>
      <c r="AA26">
        <v>232</v>
      </c>
      <c r="AB26">
        <v>8</v>
      </c>
      <c r="AC26" t="s">
        <v>65</v>
      </c>
      <c r="AE26">
        <v>22</v>
      </c>
      <c r="AF26" t="s">
        <v>53</v>
      </c>
      <c r="AG26">
        <f t="shared" si="0"/>
        <v>669</v>
      </c>
      <c r="AH26">
        <f t="shared" si="1"/>
        <v>16</v>
      </c>
      <c r="AI26" t="str">
        <f t="shared" si="2"/>
        <v>Pk Elbogen</v>
      </c>
    </row>
    <row r="27" spans="1:35" x14ac:dyDescent="0.25">
      <c r="A27" s="20">
        <v>5</v>
      </c>
      <c r="B27" s="6" t="s">
        <v>5</v>
      </c>
      <c r="C27" s="3"/>
      <c r="D27" s="7" t="s">
        <v>9</v>
      </c>
      <c r="E27" s="6" t="s">
        <v>6</v>
      </c>
      <c r="F27" s="7" t="s">
        <v>10</v>
      </c>
      <c r="G27" s="6" t="s">
        <v>7</v>
      </c>
      <c r="H27" s="3"/>
      <c r="I27" s="7" t="s">
        <v>11</v>
      </c>
      <c r="J27" s="6" t="s">
        <v>8</v>
      </c>
      <c r="K27" s="7" t="s">
        <v>12</v>
      </c>
      <c r="L27" s="6" t="s">
        <v>4</v>
      </c>
      <c r="M27" s="7" t="s">
        <v>13</v>
      </c>
      <c r="N27" s="1"/>
      <c r="O27" s="1"/>
      <c r="Q27" t="s">
        <v>12</v>
      </c>
      <c r="R27" t="s">
        <v>32</v>
      </c>
      <c r="S27">
        <f>SUMIF(B19:M19,"B4",B20:M20)+SUMIF(B21:M21,"B4",B22:M22)+SUMIF(B23:M23,"B4",B24:M24)+SUMIF(B25:M25,"B4",B26:M26)+SUMIF(B27:M27,"B4",B28:M28)</f>
        <v>211</v>
      </c>
      <c r="U27">
        <f t="shared" si="9"/>
        <v>3</v>
      </c>
      <c r="V27" t="str">
        <f>G17</f>
        <v>L. Bedinge A</v>
      </c>
      <c r="W27">
        <f>LARGE(K20:K28,1)</f>
        <v>47</v>
      </c>
      <c r="Z27" t="s">
        <v>66</v>
      </c>
      <c r="AA27">
        <v>234</v>
      </c>
      <c r="AB27">
        <v>10</v>
      </c>
      <c r="AC27" t="s">
        <v>65</v>
      </c>
      <c r="AE27">
        <v>23</v>
      </c>
      <c r="AF27" t="s">
        <v>97</v>
      </c>
      <c r="AG27">
        <f t="shared" si="0"/>
        <v>881</v>
      </c>
      <c r="AH27">
        <f t="shared" si="1"/>
        <v>16</v>
      </c>
      <c r="AI27" t="str">
        <f t="shared" si="2"/>
        <v>Svalövs PK</v>
      </c>
    </row>
    <row r="28" spans="1:35" ht="15.75" thickBot="1" x14ac:dyDescent="0.3">
      <c r="A28" s="20"/>
      <c r="B28" s="10">
        <v>21</v>
      </c>
      <c r="C28" s="14"/>
      <c r="D28" s="11">
        <v>46</v>
      </c>
      <c r="E28" s="10">
        <v>44</v>
      </c>
      <c r="F28" s="11">
        <v>46</v>
      </c>
      <c r="G28" s="10">
        <v>46</v>
      </c>
      <c r="H28" s="14"/>
      <c r="I28" s="11">
        <v>40</v>
      </c>
      <c r="J28" s="10">
        <v>46</v>
      </c>
      <c r="K28" s="11">
        <v>41</v>
      </c>
      <c r="L28" s="10">
        <v>44</v>
      </c>
      <c r="M28" s="11">
        <v>48</v>
      </c>
      <c r="N28" s="1">
        <f t="shared" si="10"/>
        <v>4</v>
      </c>
      <c r="O28" s="1">
        <f t="shared" si="11"/>
        <v>6</v>
      </c>
      <c r="Q28" t="s">
        <v>13</v>
      </c>
      <c r="R28" t="s">
        <v>26</v>
      </c>
      <c r="S28">
        <f>SUMIF(B19:M19,"B5",B20:M20)+SUMIF(B21:M21,"B5",B22:M22)+SUMIF(B23:M23,"B5",B24:M24)+SUMIF(B25:M25,"B5",B26:M26)+SUMIF(B27:M27,"B5",B28:M28)</f>
        <v>229</v>
      </c>
      <c r="T28" s="2">
        <f>SUM(S24:S28)</f>
        <v>1077</v>
      </c>
      <c r="U28">
        <f t="shared" si="9"/>
        <v>9</v>
      </c>
      <c r="V28" t="str">
        <f>G17</f>
        <v>L. Bedinge A</v>
      </c>
      <c r="W28">
        <f>LARGE(M20:M28,1)</f>
        <v>48</v>
      </c>
      <c r="Z28" t="s">
        <v>99</v>
      </c>
      <c r="AA28">
        <v>223</v>
      </c>
      <c r="AB28">
        <v>6</v>
      </c>
      <c r="AC28" t="s">
        <v>82</v>
      </c>
      <c r="AE28">
        <v>24</v>
      </c>
      <c r="AF28" t="s">
        <v>99</v>
      </c>
      <c r="AG28">
        <f t="shared" si="0"/>
        <v>661</v>
      </c>
      <c r="AH28">
        <f t="shared" si="1"/>
        <v>15</v>
      </c>
      <c r="AI28" t="str">
        <f t="shared" si="2"/>
        <v>Lunds PK</v>
      </c>
    </row>
    <row r="29" spans="1:35" x14ac:dyDescent="0.25">
      <c r="N29" s="3">
        <f>SUM(N20:N28)</f>
        <v>25</v>
      </c>
      <c r="O29" s="3">
        <f>SUM(O20:O28)</f>
        <v>25</v>
      </c>
      <c r="Z29" t="s">
        <v>99</v>
      </c>
      <c r="AA29">
        <v>218</v>
      </c>
      <c r="AB29">
        <v>4</v>
      </c>
      <c r="AC29" t="s">
        <v>82</v>
      </c>
      <c r="AE29">
        <v>25</v>
      </c>
      <c r="AF29" t="s">
        <v>22</v>
      </c>
      <c r="AG29">
        <f t="shared" si="0"/>
        <v>663</v>
      </c>
      <c r="AH29">
        <f t="shared" si="1"/>
        <v>14</v>
      </c>
      <c r="AI29" t="str">
        <f t="shared" si="2"/>
        <v>Eslöv A</v>
      </c>
    </row>
    <row r="30" spans="1:35" x14ac:dyDescent="0.25">
      <c r="A30" s="2" t="s">
        <v>2</v>
      </c>
      <c r="B30" s="2" t="s">
        <v>65</v>
      </c>
      <c r="C30" s="2">
        <f>N42</f>
        <v>15</v>
      </c>
      <c r="D30" s="2"/>
      <c r="E30" s="2">
        <f>IF(N42&gt;O42,2,IF(N42&lt;O42,0,1)*1)</f>
        <v>0</v>
      </c>
      <c r="F30" s="2" t="s">
        <v>20</v>
      </c>
      <c r="G30" s="2" t="s">
        <v>85</v>
      </c>
      <c r="H30" s="2">
        <f>O42</f>
        <v>35</v>
      </c>
      <c r="I30" s="2"/>
      <c r="J30" s="2"/>
      <c r="K30" s="2">
        <f>IF(O42&gt;N42,2,IF(O42&lt;N42,0,1)*1)</f>
        <v>2</v>
      </c>
      <c r="Z30" t="s">
        <v>99</v>
      </c>
      <c r="AA30">
        <v>220</v>
      </c>
      <c r="AB30">
        <v>5</v>
      </c>
      <c r="AC30" t="s">
        <v>82</v>
      </c>
      <c r="AE30">
        <v>26</v>
      </c>
      <c r="AF30" t="s">
        <v>57</v>
      </c>
      <c r="AG30">
        <f t="shared" si="0"/>
        <v>666</v>
      </c>
      <c r="AH30">
        <f t="shared" si="1"/>
        <v>13</v>
      </c>
      <c r="AI30" t="str">
        <f t="shared" si="2"/>
        <v>Lunds PK</v>
      </c>
    </row>
    <row r="31" spans="1:35" x14ac:dyDescent="0.25">
      <c r="B31" s="1">
        <v>1</v>
      </c>
      <c r="C31" s="1"/>
      <c r="D31" s="1">
        <v>2</v>
      </c>
      <c r="E31" s="1">
        <v>3</v>
      </c>
      <c r="F31" s="1">
        <v>4</v>
      </c>
      <c r="G31" s="1">
        <v>5</v>
      </c>
      <c r="H31" s="1"/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21" t="s">
        <v>14</v>
      </c>
      <c r="O31" s="21"/>
      <c r="S31" t="s">
        <v>19</v>
      </c>
      <c r="T31" t="s">
        <v>18</v>
      </c>
      <c r="U31" t="s">
        <v>17</v>
      </c>
      <c r="Z31" t="s">
        <v>95</v>
      </c>
      <c r="AA31">
        <v>207</v>
      </c>
      <c r="AB31">
        <v>1</v>
      </c>
      <c r="AC31" t="s">
        <v>85</v>
      </c>
      <c r="AE31">
        <v>27</v>
      </c>
      <c r="AF31" t="s">
        <v>55</v>
      </c>
      <c r="AG31">
        <f t="shared" si="0"/>
        <v>871</v>
      </c>
      <c r="AH31">
        <f t="shared" si="1"/>
        <v>13</v>
      </c>
      <c r="AI31" t="str">
        <f t="shared" si="2"/>
        <v>Pk Elbogen</v>
      </c>
    </row>
    <row r="32" spans="1:35" ht="15.75" thickBot="1" x14ac:dyDescent="0.3">
      <c r="A32" s="20">
        <v>1</v>
      </c>
      <c r="B32" s="3" t="s">
        <v>4</v>
      </c>
      <c r="C32" s="3"/>
      <c r="D32" s="3" t="s">
        <v>9</v>
      </c>
      <c r="E32" s="3" t="s">
        <v>5</v>
      </c>
      <c r="F32" s="3" t="s">
        <v>10</v>
      </c>
      <c r="G32" s="3" t="s">
        <v>6</v>
      </c>
      <c r="H32" s="3"/>
      <c r="I32" s="3" t="s">
        <v>11</v>
      </c>
      <c r="J32" s="3" t="s">
        <v>7</v>
      </c>
      <c r="K32" s="3" t="s">
        <v>12</v>
      </c>
      <c r="L32" s="3" t="s">
        <v>8</v>
      </c>
      <c r="M32" s="3" t="s">
        <v>13</v>
      </c>
      <c r="N32" s="3" t="s">
        <v>15</v>
      </c>
      <c r="O32" s="3" t="s">
        <v>16</v>
      </c>
      <c r="Q32" t="s">
        <v>4</v>
      </c>
      <c r="R32" s="17" t="s">
        <v>21</v>
      </c>
      <c r="S32">
        <f>SUMIF(B32:M32,"H1",B33:M33)+SUMIF(B34:M34,"H1",B35:M35)+SUMIF(B36:M36,"H1",B37:M37)+SUMIF(B38:M38,"H1",B39:M39)+SUMIF(B40:M40,"H1",B41:M41)</f>
        <v>218</v>
      </c>
      <c r="U32">
        <f>_xlfn.RANK.EQ(S32,$S$32:$S$41,1)+X32</f>
        <v>2</v>
      </c>
      <c r="V32" t="str">
        <f>B30</f>
        <v>Eslöv A</v>
      </c>
      <c r="W32">
        <f>LARGE(Data!B15:F15,1)</f>
        <v>45</v>
      </c>
      <c r="Z32" t="s">
        <v>91</v>
      </c>
      <c r="AA32">
        <v>233</v>
      </c>
      <c r="AB32">
        <v>7</v>
      </c>
      <c r="AC32" t="s">
        <v>85</v>
      </c>
      <c r="AE32">
        <v>28</v>
      </c>
      <c r="AF32" t="s">
        <v>25</v>
      </c>
      <c r="AG32">
        <f t="shared" si="0"/>
        <v>853</v>
      </c>
      <c r="AH32">
        <f t="shared" si="1"/>
        <v>13</v>
      </c>
      <c r="AI32" t="str">
        <f t="shared" si="2"/>
        <v>L. Bedinge A</v>
      </c>
    </row>
    <row r="33" spans="1:35" x14ac:dyDescent="0.25">
      <c r="A33" s="20"/>
      <c r="B33" s="4">
        <v>43</v>
      </c>
      <c r="C33" s="13"/>
      <c r="D33" s="5">
        <v>47</v>
      </c>
      <c r="E33" s="4">
        <v>46</v>
      </c>
      <c r="F33" s="5">
        <v>42</v>
      </c>
      <c r="G33" s="4">
        <v>48</v>
      </c>
      <c r="H33" s="13"/>
      <c r="I33" s="5">
        <v>48</v>
      </c>
      <c r="J33" s="4">
        <v>35</v>
      </c>
      <c r="K33" s="5">
        <v>46</v>
      </c>
      <c r="L33" s="4">
        <v>45</v>
      </c>
      <c r="M33" s="5">
        <v>47</v>
      </c>
      <c r="N33" s="1">
        <f>IF($B33&gt;$D33,2,IF($B33&lt;$D33,0,1)*1)+IF($E33&gt;$F33,2,IF($E33&lt;$F33,0,1)*1)+IF($G33&gt;$I33,2,IF($G33&lt;$I33,0,1)*1)+IF($J33&gt;$K33,2,IF($J33&lt;$K33,0,1)*1)+IF($L33&gt;$M33,2,IF($L33&lt;$M33,0,1)*1)</f>
        <v>3</v>
      </c>
      <c r="O33" s="1">
        <f>IF($D33&gt;$B33,2,IF($D33&lt;$B33,0,1)*1)+IF($F33&gt;$E33,2,IF($F33&lt;$E33,0,1)*1)+IF($I33&gt;$G33,2,IF($I33&lt;$G33,0,1)*1)+IF($K33&gt;$J33,2,IF($K33&lt;$J33,0,1)*1)+IF($M33&gt;$L33,2,IF($M33&lt;$L33,0,1)*1)</f>
        <v>7</v>
      </c>
      <c r="Q33" t="s">
        <v>5</v>
      </c>
      <c r="R33" t="s">
        <v>23</v>
      </c>
      <c r="S33">
        <f>SUMIF(B32:M32,"H2",B33:M33)+SUMIF(B34:M34,"H2",B35:M35)+SUMIF(B36:M36,"H2",B37:M37)+SUMIF(B38:M38,"H2",B39:M39)+SUMIF(B40:M40,"H2",B41:M41)</f>
        <v>227</v>
      </c>
      <c r="U33">
        <f t="shared" ref="U33:U41" si="12">_xlfn.RANK.EQ(S33,$S$32:$S$41,1)+X33</f>
        <v>6</v>
      </c>
      <c r="V33" t="str">
        <f>B30</f>
        <v>Eslöv A</v>
      </c>
      <c r="W33">
        <f>LARGE(Data!B16:F16,1)</f>
        <v>46</v>
      </c>
      <c r="Z33" t="s">
        <v>91</v>
      </c>
      <c r="AA33">
        <v>228</v>
      </c>
      <c r="AB33">
        <v>7</v>
      </c>
      <c r="AC33" t="s">
        <v>85</v>
      </c>
      <c r="AE33">
        <v>29</v>
      </c>
      <c r="AF33" t="s">
        <v>96</v>
      </c>
      <c r="AG33">
        <f t="shared" si="0"/>
        <v>244</v>
      </c>
      <c r="AH33">
        <f t="shared" si="1"/>
        <v>10</v>
      </c>
      <c r="AI33" t="str">
        <f t="shared" si="2"/>
        <v>Lunds PK</v>
      </c>
    </row>
    <row r="34" spans="1:35" x14ac:dyDescent="0.25">
      <c r="A34" s="20">
        <v>2</v>
      </c>
      <c r="B34" s="6" t="s">
        <v>8</v>
      </c>
      <c r="C34" s="3"/>
      <c r="D34" s="7" t="s">
        <v>9</v>
      </c>
      <c r="E34" s="6" t="s">
        <v>4</v>
      </c>
      <c r="F34" s="7" t="s">
        <v>10</v>
      </c>
      <c r="G34" s="6" t="s">
        <v>5</v>
      </c>
      <c r="H34" s="3"/>
      <c r="I34" s="7" t="s">
        <v>11</v>
      </c>
      <c r="J34" s="6" t="s">
        <v>6</v>
      </c>
      <c r="K34" s="7" t="s">
        <v>12</v>
      </c>
      <c r="L34" s="6" t="s">
        <v>7</v>
      </c>
      <c r="M34" s="7" t="s">
        <v>13</v>
      </c>
      <c r="N34" s="1"/>
      <c r="O34" s="1"/>
      <c r="Q34" t="s">
        <v>6</v>
      </c>
      <c r="R34" t="s">
        <v>86</v>
      </c>
      <c r="S34">
        <f>SUMIF(B32:M32,"H3",B33:M33)+SUMIF(B34:M34,"H3",B35:M35)+SUMIF(B36:M36,"H3",B37:M37)+SUMIF(B38:M38,"H3",B39:M39)+SUMIF(B40:M40,"H3",B41:M41)</f>
        <v>223</v>
      </c>
      <c r="U34">
        <f t="shared" si="12"/>
        <v>3</v>
      </c>
      <c r="V34" t="str">
        <f>B30</f>
        <v>Eslöv A</v>
      </c>
      <c r="W34">
        <f>LARGE(Data!B17:F17,1)</f>
        <v>48</v>
      </c>
      <c r="Z34" t="s">
        <v>91</v>
      </c>
      <c r="AA34">
        <v>225</v>
      </c>
      <c r="AB34">
        <v>5</v>
      </c>
      <c r="AC34" t="s">
        <v>85</v>
      </c>
      <c r="AE34">
        <v>30</v>
      </c>
      <c r="AF34" t="s">
        <v>24</v>
      </c>
      <c r="AG34">
        <f t="shared" si="0"/>
        <v>825</v>
      </c>
      <c r="AH34">
        <f t="shared" si="1"/>
        <v>10</v>
      </c>
      <c r="AI34" t="str">
        <f t="shared" si="2"/>
        <v>L. Bedinge A</v>
      </c>
    </row>
    <row r="35" spans="1:35" x14ac:dyDescent="0.25">
      <c r="A35" s="20"/>
      <c r="B35" s="8">
        <v>47</v>
      </c>
      <c r="C35" s="1"/>
      <c r="D35" s="9">
        <v>47</v>
      </c>
      <c r="E35" s="8">
        <v>43</v>
      </c>
      <c r="F35" s="9">
        <v>47</v>
      </c>
      <c r="G35" s="8">
        <v>44</v>
      </c>
      <c r="H35" s="1"/>
      <c r="I35" s="9">
        <v>47</v>
      </c>
      <c r="J35" s="8">
        <v>45</v>
      </c>
      <c r="K35" s="9">
        <v>48</v>
      </c>
      <c r="L35" s="8">
        <v>46</v>
      </c>
      <c r="M35" s="9">
        <v>46</v>
      </c>
      <c r="N35" s="1">
        <f t="shared" ref="N35:N41" si="13">IF($B35&gt;$D35,2,IF($B35&lt;$D35,0,1)*1)+IF($E35&gt;$F35,2,IF($E35&lt;$F35,0,1)*1)+IF($G35&gt;$I35,2,IF($G35&lt;$I35,0,1)*1)+IF($J35&gt;$K35,2,IF($J35&lt;$K35,0,1)*1)+IF($L35&gt;$M35,2,IF($L35&lt;$M35,0,1)*1)</f>
        <v>2</v>
      </c>
      <c r="O35" s="1">
        <f t="shared" ref="O35:O41" si="14">IF($D35&gt;$B35,2,IF($D35&lt;$B35,0,1)*1)+IF($F35&gt;$E35,2,IF($F35&lt;$E35,0,1)*1)+IF($I35&gt;$G35,2,IF($I35&lt;$G35,0,1)*1)+IF($K35&gt;$J35,2,IF($K35&lt;$J35,0,1)*1)+IF($M35&gt;$L35,2,IF($M35&lt;$L35,0,1)*1)</f>
        <v>8</v>
      </c>
      <c r="Q35" t="s">
        <v>7</v>
      </c>
      <c r="R35" t="s">
        <v>87</v>
      </c>
      <c r="S35">
        <f>SUMIF(B32:M32,"H4",B33:M33)+SUMIF(B34:M34,"H4",B35:M35)+SUMIF(B36:M36,"H4",B37:M37)+SUMIF(B38:M38,"H4",B39:M39)+SUMIF(B40:M40,"H4",B41:M41)</f>
        <v>204</v>
      </c>
      <c r="U35">
        <f t="shared" si="12"/>
        <v>1</v>
      </c>
      <c r="V35" t="str">
        <f>B30</f>
        <v>Eslöv A</v>
      </c>
      <c r="W35">
        <f>LARGE(Data!B18:F18,1)</f>
        <v>46</v>
      </c>
      <c r="Z35" t="s">
        <v>91</v>
      </c>
      <c r="AA35">
        <v>230</v>
      </c>
      <c r="AB35">
        <v>6</v>
      </c>
      <c r="AC35" t="s">
        <v>85</v>
      </c>
      <c r="AE35">
        <v>31</v>
      </c>
      <c r="AF35" t="s">
        <v>134</v>
      </c>
      <c r="AG35">
        <f t="shared" si="0"/>
        <v>231</v>
      </c>
      <c r="AH35">
        <f t="shared" si="1"/>
        <v>9</v>
      </c>
      <c r="AI35" t="str">
        <f t="shared" si="2"/>
        <v>Lunds PK</v>
      </c>
    </row>
    <row r="36" spans="1:35" x14ac:dyDescent="0.25">
      <c r="A36" s="20">
        <v>3</v>
      </c>
      <c r="B36" s="6" t="s">
        <v>7</v>
      </c>
      <c r="C36" s="3"/>
      <c r="D36" s="7" t="s">
        <v>9</v>
      </c>
      <c r="E36" s="6" t="s">
        <v>8</v>
      </c>
      <c r="F36" s="7" t="s">
        <v>10</v>
      </c>
      <c r="G36" s="6" t="s">
        <v>4</v>
      </c>
      <c r="H36" s="3"/>
      <c r="I36" s="7" t="s">
        <v>11</v>
      </c>
      <c r="J36" s="6" t="s">
        <v>5</v>
      </c>
      <c r="K36" s="7" t="s">
        <v>12</v>
      </c>
      <c r="L36" s="6" t="s">
        <v>6</v>
      </c>
      <c r="M36" s="7" t="s">
        <v>13</v>
      </c>
      <c r="N36" s="1"/>
      <c r="O36" s="1"/>
      <c r="Q36" t="s">
        <v>8</v>
      </c>
      <c r="R36" t="s">
        <v>66</v>
      </c>
      <c r="S36">
        <f>SUMIF(B32:M32,"H5",B33:M33)+SUMIF(B34:M34,"H5",B35:M35)+SUMIF(B36:M36,"H5",B37:M37)+SUMIF(B38:M38,"H5",B39:M39)+SUMIF(B40:M40,"H5",B41:M41)</f>
        <v>235</v>
      </c>
      <c r="T36" s="2">
        <f>SUM(S32:S36)</f>
        <v>1107</v>
      </c>
      <c r="U36">
        <f t="shared" si="12"/>
        <v>10</v>
      </c>
      <c r="V36" t="str">
        <f>B30</f>
        <v>Eslöv A</v>
      </c>
      <c r="W36">
        <f>LARGE(Data!B19:F19,1)</f>
        <v>49</v>
      </c>
      <c r="Z36" t="s">
        <v>104</v>
      </c>
      <c r="AA36">
        <v>221</v>
      </c>
      <c r="AB36">
        <v>4</v>
      </c>
      <c r="AC36" t="s">
        <v>82</v>
      </c>
      <c r="AE36">
        <v>32</v>
      </c>
      <c r="AF36" t="s">
        <v>87</v>
      </c>
      <c r="AG36">
        <f t="shared" si="0"/>
        <v>626</v>
      </c>
      <c r="AH36">
        <f t="shared" si="1"/>
        <v>7</v>
      </c>
      <c r="AI36" t="str">
        <f t="shared" si="2"/>
        <v>Eslöv A</v>
      </c>
    </row>
    <row r="37" spans="1:35" x14ac:dyDescent="0.25">
      <c r="A37" s="20"/>
      <c r="B37" s="8">
        <v>42</v>
      </c>
      <c r="C37" s="1"/>
      <c r="D37" s="9">
        <v>41</v>
      </c>
      <c r="E37" s="8">
        <v>46</v>
      </c>
      <c r="F37" s="9">
        <v>45</v>
      </c>
      <c r="G37" s="8">
        <v>43</v>
      </c>
      <c r="H37" s="1"/>
      <c r="I37" s="9">
        <v>48</v>
      </c>
      <c r="J37" s="8">
        <v>46</v>
      </c>
      <c r="K37" s="9">
        <v>48</v>
      </c>
      <c r="L37" s="8">
        <v>43</v>
      </c>
      <c r="M37" s="9">
        <v>48</v>
      </c>
      <c r="N37" s="1">
        <f t="shared" si="13"/>
        <v>4</v>
      </c>
      <c r="O37" s="1">
        <f t="shared" si="14"/>
        <v>6</v>
      </c>
      <c r="Q37" t="s">
        <v>9</v>
      </c>
      <c r="R37" t="s">
        <v>88</v>
      </c>
      <c r="S37">
        <f>SUMIF(B32:M32,"B1",B33:M33)+SUMIF(B34:M34,"B1",B35:M35)+SUMIF(B36:M36,"B1",B37:M37)+SUMIF(B38:M38,"B1",B39:M39)+SUMIF(B40:M40,"B1",B41:M41)</f>
        <v>226</v>
      </c>
      <c r="U37">
        <f t="shared" si="12"/>
        <v>5</v>
      </c>
      <c r="V37" t="str">
        <f>G30</f>
        <v>MPK A</v>
      </c>
      <c r="W37">
        <f>LARGE(D33:D41,1)</f>
        <v>47</v>
      </c>
      <c r="Z37" t="s">
        <v>87</v>
      </c>
      <c r="AA37">
        <v>204</v>
      </c>
      <c r="AB37">
        <v>1</v>
      </c>
      <c r="AC37" t="s">
        <v>65</v>
      </c>
      <c r="AE37">
        <v>33</v>
      </c>
      <c r="AF37" t="s">
        <v>70</v>
      </c>
      <c r="AG37">
        <f t="shared" si="0"/>
        <v>224</v>
      </c>
      <c r="AH37">
        <f t="shared" si="1"/>
        <v>6</v>
      </c>
      <c r="AI37" t="str">
        <f t="shared" si="2"/>
        <v>Lunds PK</v>
      </c>
    </row>
    <row r="38" spans="1:35" x14ac:dyDescent="0.25">
      <c r="A38" s="20">
        <v>4</v>
      </c>
      <c r="B38" s="6" t="s">
        <v>6</v>
      </c>
      <c r="C38" s="3"/>
      <c r="D38" s="7" t="s">
        <v>9</v>
      </c>
      <c r="E38" s="6" t="s">
        <v>7</v>
      </c>
      <c r="F38" s="7" t="s">
        <v>10</v>
      </c>
      <c r="G38" s="6" t="s">
        <v>8</v>
      </c>
      <c r="H38" s="3"/>
      <c r="I38" s="7" t="s">
        <v>11</v>
      </c>
      <c r="J38" s="6" t="s">
        <v>4</v>
      </c>
      <c r="K38" s="7" t="s">
        <v>12</v>
      </c>
      <c r="L38" s="6" t="s">
        <v>5</v>
      </c>
      <c r="M38" s="7" t="s">
        <v>13</v>
      </c>
      <c r="N38" s="1"/>
      <c r="O38" s="1"/>
      <c r="Q38" t="s">
        <v>10</v>
      </c>
      <c r="R38" t="s">
        <v>89</v>
      </c>
      <c r="S38">
        <f>SUMIF(B32:M32,"B2",B33:M33)+SUMIF(B34:M34,"B2",B35:M35)+SUMIF(B36:M36,"B2",B37:M37)+SUMIF(B38:M38,"B2",B39:M39)+SUMIF(B40:M40,"B2",B41:M41)</f>
        <v>224</v>
      </c>
      <c r="U38">
        <f t="shared" si="12"/>
        <v>4</v>
      </c>
      <c r="V38" t="str">
        <f>G30</f>
        <v>MPK A</v>
      </c>
      <c r="W38">
        <f>LARGE(F33:F41,1)</f>
        <v>47</v>
      </c>
      <c r="Z38" t="s">
        <v>87</v>
      </c>
      <c r="AA38">
        <v>218</v>
      </c>
      <c r="AB38">
        <v>4</v>
      </c>
      <c r="AC38" t="s">
        <v>65</v>
      </c>
      <c r="AE38">
        <v>34</v>
      </c>
      <c r="AF38" t="s">
        <v>21</v>
      </c>
      <c r="AG38">
        <f t="shared" si="0"/>
        <v>850</v>
      </c>
      <c r="AH38">
        <f t="shared" si="1"/>
        <v>6</v>
      </c>
      <c r="AI38" t="str">
        <f t="shared" si="2"/>
        <v>Eslöv A</v>
      </c>
    </row>
    <row r="39" spans="1:35" x14ac:dyDescent="0.25">
      <c r="A39" s="20"/>
      <c r="B39" s="8">
        <v>45</v>
      </c>
      <c r="C39" s="1"/>
      <c r="D39" s="9">
        <v>45</v>
      </c>
      <c r="E39" s="8">
        <v>40</v>
      </c>
      <c r="F39" s="9">
        <v>47</v>
      </c>
      <c r="G39" s="8">
        <v>49</v>
      </c>
      <c r="H39" s="1"/>
      <c r="I39" s="9">
        <v>45</v>
      </c>
      <c r="J39" s="8">
        <v>44</v>
      </c>
      <c r="K39" s="9">
        <v>46</v>
      </c>
      <c r="L39" s="8">
        <v>45</v>
      </c>
      <c r="M39" s="9">
        <v>47</v>
      </c>
      <c r="N39" s="1">
        <f t="shared" si="13"/>
        <v>3</v>
      </c>
      <c r="O39" s="1">
        <f t="shared" si="14"/>
        <v>7</v>
      </c>
      <c r="Q39" t="s">
        <v>11</v>
      </c>
      <c r="R39" t="s">
        <v>90</v>
      </c>
      <c r="S39">
        <f>SUMIF(B32:M32,"B3",B33:M33)+SUMIF(B34:M34,"B3",B35:M35)+SUMIF(B36:M36,"B3",B37:M37)+SUMIF(B38:M38,"B3",B39:M39)+SUMIF(B40:M40,"B3",B41:M41)</f>
        <v>234</v>
      </c>
      <c r="U39">
        <f t="shared" si="12"/>
        <v>9</v>
      </c>
      <c r="V39" t="str">
        <f>G30</f>
        <v>MPK A</v>
      </c>
      <c r="W39">
        <f>LARGE(I33:I41,1)</f>
        <v>48</v>
      </c>
      <c r="X39">
        <v>1</v>
      </c>
      <c r="Z39" t="s">
        <v>87</v>
      </c>
      <c r="AA39">
        <v>204</v>
      </c>
      <c r="AB39">
        <v>2</v>
      </c>
      <c r="AC39" t="s">
        <v>65</v>
      </c>
      <c r="AE39">
        <v>35</v>
      </c>
      <c r="AF39" t="s">
        <v>101</v>
      </c>
      <c r="AG39">
        <f t="shared" si="0"/>
        <v>230</v>
      </c>
      <c r="AH39">
        <f t="shared" si="1"/>
        <v>5</v>
      </c>
      <c r="AI39" t="str">
        <f t="shared" si="2"/>
        <v>MPK A</v>
      </c>
    </row>
    <row r="40" spans="1:35" x14ac:dyDescent="0.25">
      <c r="A40" s="20">
        <v>5</v>
      </c>
      <c r="B40" s="6" t="s">
        <v>5</v>
      </c>
      <c r="C40" s="3"/>
      <c r="D40" s="7" t="s">
        <v>9</v>
      </c>
      <c r="E40" s="6" t="s">
        <v>6</v>
      </c>
      <c r="F40" s="7" t="s">
        <v>10</v>
      </c>
      <c r="G40" s="6" t="s">
        <v>7</v>
      </c>
      <c r="H40" s="3"/>
      <c r="I40" s="7" t="s">
        <v>11</v>
      </c>
      <c r="J40" s="6" t="s">
        <v>8</v>
      </c>
      <c r="K40" s="7" t="s">
        <v>12</v>
      </c>
      <c r="L40" s="6" t="s">
        <v>4</v>
      </c>
      <c r="M40" s="7" t="s">
        <v>13</v>
      </c>
      <c r="N40" s="1"/>
      <c r="O40" s="1"/>
      <c r="Q40" t="s">
        <v>12</v>
      </c>
      <c r="R40" t="s">
        <v>91</v>
      </c>
      <c r="S40">
        <f>SUMIF(B32:M32,"B4",B33:M33)+SUMIF(B34:M34,"B4",B35:M35)+SUMIF(B36:M36,"B4",B37:M37)+SUMIF(B38:M38,"B4",B39:M39)+SUMIF(B40:M40,"B4",B41:M41)</f>
        <v>233</v>
      </c>
      <c r="U40">
        <f t="shared" si="12"/>
        <v>7</v>
      </c>
      <c r="V40" t="str">
        <f>G30</f>
        <v>MPK A</v>
      </c>
      <c r="W40">
        <f>LARGE(K33:K41,1)</f>
        <v>48</v>
      </c>
      <c r="Z40" t="s">
        <v>23</v>
      </c>
      <c r="AA40">
        <v>227</v>
      </c>
      <c r="AB40">
        <v>6</v>
      </c>
      <c r="AC40" t="s">
        <v>65</v>
      </c>
      <c r="AE40">
        <v>36</v>
      </c>
      <c r="AF40" t="s">
        <v>69</v>
      </c>
      <c r="AG40">
        <f t="shared" si="0"/>
        <v>220</v>
      </c>
      <c r="AH40">
        <f t="shared" si="1"/>
        <v>5</v>
      </c>
      <c r="AI40" t="str">
        <f t="shared" si="2"/>
        <v>Pk Elbogen</v>
      </c>
    </row>
    <row r="41" spans="1:35" ht="15.75" thickBot="1" x14ac:dyDescent="0.3">
      <c r="A41" s="20"/>
      <c r="B41" s="10">
        <v>46</v>
      </c>
      <c r="C41" s="14"/>
      <c r="D41" s="11">
        <v>46</v>
      </c>
      <c r="E41" s="10">
        <v>42</v>
      </c>
      <c r="F41" s="11">
        <v>43</v>
      </c>
      <c r="G41" s="10">
        <v>41</v>
      </c>
      <c r="H41" s="14"/>
      <c r="I41" s="11">
        <v>46</v>
      </c>
      <c r="J41" s="10">
        <v>48</v>
      </c>
      <c r="K41" s="11">
        <v>45</v>
      </c>
      <c r="L41" s="10">
        <v>45</v>
      </c>
      <c r="M41" s="11">
        <v>46</v>
      </c>
      <c r="N41" s="1">
        <f t="shared" si="13"/>
        <v>3</v>
      </c>
      <c r="O41" s="1">
        <f t="shared" si="14"/>
        <v>7</v>
      </c>
      <c r="Q41" t="s">
        <v>13</v>
      </c>
      <c r="R41" t="s">
        <v>92</v>
      </c>
      <c r="S41">
        <f>SUMIF(B32:M32,"B5",B33:M33)+SUMIF(B34:M34,"B5",B35:M35)+SUMIF(B36:M36,"B5",B37:M37)+SUMIF(B38:M38,"B5",B39:M39)+SUMIF(B40:M40,"B5",B41:M41)</f>
        <v>234</v>
      </c>
      <c r="T41" s="2">
        <f>SUM(S37:S41)</f>
        <v>1151</v>
      </c>
      <c r="U41">
        <f t="shared" si="12"/>
        <v>8</v>
      </c>
      <c r="V41" t="str">
        <f>G30</f>
        <v>MPK A</v>
      </c>
      <c r="W41">
        <f>LARGE(M33:M41,1)</f>
        <v>48</v>
      </c>
      <c r="Z41" t="s">
        <v>23</v>
      </c>
      <c r="AA41">
        <v>220</v>
      </c>
      <c r="AB41">
        <v>6</v>
      </c>
      <c r="AC41" t="s">
        <v>65</v>
      </c>
      <c r="AE41">
        <v>37</v>
      </c>
      <c r="AF41" t="s">
        <v>104</v>
      </c>
      <c r="AG41">
        <f t="shared" si="0"/>
        <v>221</v>
      </c>
      <c r="AH41">
        <f t="shared" si="1"/>
        <v>4</v>
      </c>
      <c r="AI41" t="str">
        <f t="shared" si="2"/>
        <v>Lunds PK</v>
      </c>
    </row>
    <row r="42" spans="1:35" x14ac:dyDescent="0.25">
      <c r="N42" s="3">
        <f>SUM(N33:N41)</f>
        <v>15</v>
      </c>
      <c r="O42" s="3">
        <f>SUM(O33:O41)</f>
        <v>35</v>
      </c>
      <c r="Z42" t="s">
        <v>23</v>
      </c>
      <c r="AA42">
        <v>227</v>
      </c>
      <c r="AB42">
        <v>7</v>
      </c>
      <c r="AC42" t="s">
        <v>65</v>
      </c>
      <c r="AE42">
        <v>38</v>
      </c>
      <c r="AF42" t="s">
        <v>93</v>
      </c>
      <c r="AG42">
        <f t="shared" si="0"/>
        <v>417</v>
      </c>
      <c r="AH42">
        <f t="shared" si="1"/>
        <v>4</v>
      </c>
      <c r="AI42" t="str">
        <f t="shared" si="2"/>
        <v>Pk Elbogen</v>
      </c>
    </row>
    <row r="43" spans="1:35" x14ac:dyDescent="0.25">
      <c r="Z43" t="s">
        <v>23</v>
      </c>
      <c r="AA43">
        <v>230</v>
      </c>
      <c r="AB43">
        <v>7</v>
      </c>
      <c r="AC43" t="s">
        <v>65</v>
      </c>
      <c r="AE43">
        <v>39</v>
      </c>
      <c r="AF43" t="s">
        <v>86</v>
      </c>
      <c r="AG43">
        <f t="shared" si="0"/>
        <v>223</v>
      </c>
      <c r="AH43">
        <f t="shared" si="1"/>
        <v>3</v>
      </c>
      <c r="AI43" t="str">
        <f t="shared" si="2"/>
        <v>Eslöv A</v>
      </c>
    </row>
    <row r="44" spans="1:35" x14ac:dyDescent="0.25">
      <c r="A44" s="2" t="s">
        <v>2</v>
      </c>
      <c r="B44" s="2" t="s">
        <v>82</v>
      </c>
      <c r="C44" s="2">
        <f>N56</f>
        <v>24</v>
      </c>
      <c r="D44" s="2"/>
      <c r="E44" s="2">
        <f>IF(N56&gt;O56,2,IF(N56&lt;O56,0,1)*1)</f>
        <v>0</v>
      </c>
      <c r="F44" s="2" t="s">
        <v>20</v>
      </c>
      <c r="G44" s="2" t="s">
        <v>84</v>
      </c>
      <c r="H44" s="2">
        <f>O56</f>
        <v>26</v>
      </c>
      <c r="I44" s="2"/>
      <c r="J44" s="2"/>
      <c r="K44" s="2">
        <f>IF(O56&gt;N56,2,IF(O56&lt;N56,0,1)*1)</f>
        <v>2</v>
      </c>
      <c r="Z44" t="s">
        <v>86</v>
      </c>
      <c r="AA44">
        <v>223</v>
      </c>
      <c r="AB44">
        <v>3</v>
      </c>
      <c r="AC44" t="s">
        <v>65</v>
      </c>
      <c r="AE44">
        <v>40</v>
      </c>
      <c r="AF44" t="s">
        <v>67</v>
      </c>
      <c r="AG44">
        <f t="shared" si="0"/>
        <v>220</v>
      </c>
      <c r="AH44">
        <f t="shared" si="1"/>
        <v>3</v>
      </c>
      <c r="AI44" t="str">
        <f t="shared" si="2"/>
        <v>Lunds PK</v>
      </c>
    </row>
    <row r="45" spans="1:35" x14ac:dyDescent="0.25">
      <c r="B45" s="1">
        <v>1</v>
      </c>
      <c r="C45" s="1"/>
      <c r="D45" s="1">
        <v>2</v>
      </c>
      <c r="E45" s="1">
        <v>3</v>
      </c>
      <c r="F45" s="1">
        <v>4</v>
      </c>
      <c r="G45" s="1">
        <v>5</v>
      </c>
      <c r="H45" s="1"/>
      <c r="I45" s="1">
        <v>6</v>
      </c>
      <c r="J45" s="1">
        <v>7</v>
      </c>
      <c r="K45" s="1">
        <v>8</v>
      </c>
      <c r="L45" s="1">
        <v>9</v>
      </c>
      <c r="M45" s="1">
        <v>10</v>
      </c>
      <c r="N45" s="21" t="s">
        <v>14</v>
      </c>
      <c r="O45" s="21"/>
      <c r="S45" t="s">
        <v>19</v>
      </c>
      <c r="T45" t="s">
        <v>18</v>
      </c>
      <c r="U45" t="s">
        <v>17</v>
      </c>
      <c r="Z45" t="s">
        <v>22</v>
      </c>
      <c r="AA45">
        <v>216</v>
      </c>
      <c r="AB45">
        <v>3</v>
      </c>
      <c r="AC45" t="s">
        <v>65</v>
      </c>
      <c r="AE45">
        <v>41</v>
      </c>
      <c r="AF45" t="s">
        <v>46</v>
      </c>
      <c r="AG45">
        <f t="shared" si="0"/>
        <v>214</v>
      </c>
      <c r="AH45">
        <f t="shared" si="1"/>
        <v>3</v>
      </c>
      <c r="AI45" t="str">
        <f t="shared" si="2"/>
        <v>L. Bedinge A</v>
      </c>
    </row>
    <row r="46" spans="1:35" ht="15.75" thickBot="1" x14ac:dyDescent="0.3">
      <c r="A46" s="20">
        <v>1</v>
      </c>
      <c r="B46" s="3" t="s">
        <v>4</v>
      </c>
      <c r="C46" s="3"/>
      <c r="D46" s="3" t="s">
        <v>9</v>
      </c>
      <c r="E46" s="3" t="s">
        <v>5</v>
      </c>
      <c r="F46" s="3" t="s">
        <v>10</v>
      </c>
      <c r="G46" s="3" t="s">
        <v>6</v>
      </c>
      <c r="H46" s="3"/>
      <c r="I46" s="3" t="s">
        <v>11</v>
      </c>
      <c r="J46" s="3" t="s">
        <v>7</v>
      </c>
      <c r="K46" s="3" t="s">
        <v>12</v>
      </c>
      <c r="L46" s="3" t="s">
        <v>8</v>
      </c>
      <c r="M46" s="3" t="s">
        <v>13</v>
      </c>
      <c r="N46" s="3" t="s">
        <v>15</v>
      </c>
      <c r="O46" s="3" t="s">
        <v>16</v>
      </c>
      <c r="Q46" t="s">
        <v>4</v>
      </c>
      <c r="R46" s="17" t="s">
        <v>51</v>
      </c>
      <c r="S46">
        <f>SUMIF(B46:M46,"H1",B47:M47)+SUMIF(B48:M48,"H1",B49:M49)+SUMIF(B50:M50,"H1",B51:M51)+SUMIF(B52:M52,"H1",B53:M53)+SUMIF(B54:M54,"H1",B55:M55)</f>
        <v>221</v>
      </c>
      <c r="U46">
        <f>_xlfn.RANK.EQ(S46,$S$46:$S$55,1)+X46</f>
        <v>5</v>
      </c>
      <c r="V46" t="str">
        <f>B44</f>
        <v>Lunds PK</v>
      </c>
      <c r="W46">
        <f>LARGE(Data!B29:F29,1)</f>
        <v>47</v>
      </c>
      <c r="X46">
        <v>1</v>
      </c>
      <c r="Z46" t="s">
        <v>22</v>
      </c>
      <c r="AA46">
        <v>230</v>
      </c>
      <c r="AB46">
        <v>7</v>
      </c>
      <c r="AC46" t="s">
        <v>65</v>
      </c>
      <c r="AE46">
        <v>42</v>
      </c>
      <c r="AF46" t="s">
        <v>103</v>
      </c>
      <c r="AG46">
        <f t="shared" si="0"/>
        <v>210</v>
      </c>
      <c r="AH46">
        <f t="shared" si="1"/>
        <v>2</v>
      </c>
      <c r="AI46" t="str">
        <f t="shared" si="2"/>
        <v>Lunds PK</v>
      </c>
    </row>
    <row r="47" spans="1:35" x14ac:dyDescent="0.25">
      <c r="A47" s="20"/>
      <c r="B47" s="4">
        <v>47</v>
      </c>
      <c r="C47" s="13"/>
      <c r="D47" s="5">
        <v>48</v>
      </c>
      <c r="E47" s="4">
        <v>44</v>
      </c>
      <c r="F47" s="5">
        <v>48</v>
      </c>
      <c r="G47" s="4">
        <v>46</v>
      </c>
      <c r="H47" s="13"/>
      <c r="I47" s="5">
        <v>44</v>
      </c>
      <c r="J47" s="4">
        <v>45</v>
      </c>
      <c r="K47" s="5">
        <v>44</v>
      </c>
      <c r="L47" s="4">
        <v>48</v>
      </c>
      <c r="M47" s="5">
        <v>42</v>
      </c>
      <c r="N47" s="1">
        <f>IF($B47&gt;$D47,2,IF($B47&lt;$D47,0,1)*1)+IF($E47&gt;$F47,2,IF($E47&lt;$F47,0,1)*1)+IF($G47&gt;$I47,2,IF($G47&lt;$I47,0,1)*1)+IF($J47&gt;$K47,2,IF($J47&lt;$K47,0,1)*1)+IF($L47&gt;$M47,2,IF($L47&lt;$M47,0,1)*1)</f>
        <v>6</v>
      </c>
      <c r="O47" s="1">
        <f>IF($D47&gt;$B47,2,IF($D47&lt;$B47,0,1)*1)+IF($F47&gt;$E47,2,IF($F47&lt;$E47,0,1)*1)+IF($I47&gt;$G47,2,IF($I47&lt;$G47,0,1)*1)+IF($K47&gt;$J47,2,IF($K47&lt;$J47,0,1)*1)+IF($M47&gt;$L47,2,IF($M47&lt;$L47,0,1)*1)</f>
        <v>4</v>
      </c>
      <c r="Q47" t="s">
        <v>5</v>
      </c>
      <c r="R47" t="s">
        <v>133</v>
      </c>
      <c r="S47">
        <f>SUMIF(B46:M46,"H2",B47:M47)+SUMIF(B48:M48,"H2",B49:M49)+SUMIF(B50:M50,"H2",B51:M51)+SUMIF(B52:M52,"H2",B53:M53)+SUMIF(B54:M54,"H2",B55:M55)</f>
        <v>207</v>
      </c>
      <c r="U47">
        <f t="shared" ref="U47:U55" si="15">_xlfn.RANK.EQ(S47,$S$46:$S$55,1)+X47</f>
        <v>1</v>
      </c>
      <c r="V47" t="str">
        <f>B44</f>
        <v>Lunds PK</v>
      </c>
      <c r="W47">
        <f>LARGE(Data!B30:F30,1)</f>
        <v>44</v>
      </c>
      <c r="Z47" t="s">
        <v>22</v>
      </c>
      <c r="AA47">
        <v>217</v>
      </c>
      <c r="AB47">
        <v>4</v>
      </c>
      <c r="AC47" t="s">
        <v>65</v>
      </c>
      <c r="AE47">
        <v>43</v>
      </c>
      <c r="AF47" t="s">
        <v>95</v>
      </c>
      <c r="AG47">
        <f t="shared" si="0"/>
        <v>207</v>
      </c>
      <c r="AH47">
        <f t="shared" si="1"/>
        <v>1</v>
      </c>
      <c r="AI47" t="str">
        <f t="shared" si="2"/>
        <v>MPK A</v>
      </c>
    </row>
    <row r="48" spans="1:35" x14ac:dyDescent="0.25">
      <c r="A48" s="20">
        <v>2</v>
      </c>
      <c r="B48" s="6" t="s">
        <v>8</v>
      </c>
      <c r="C48" s="3"/>
      <c r="D48" s="7" t="s">
        <v>9</v>
      </c>
      <c r="E48" s="6" t="s">
        <v>4</v>
      </c>
      <c r="F48" s="7" t="s">
        <v>10</v>
      </c>
      <c r="G48" s="6" t="s">
        <v>5</v>
      </c>
      <c r="H48" s="3"/>
      <c r="I48" s="7" t="s">
        <v>11</v>
      </c>
      <c r="J48" s="6" t="s">
        <v>6</v>
      </c>
      <c r="K48" s="7" t="s">
        <v>12</v>
      </c>
      <c r="L48" s="6" t="s">
        <v>7</v>
      </c>
      <c r="M48" s="7" t="s">
        <v>13</v>
      </c>
      <c r="N48" s="1"/>
      <c r="O48" s="1"/>
      <c r="Q48" t="s">
        <v>6</v>
      </c>
      <c r="R48" t="s">
        <v>57</v>
      </c>
      <c r="S48">
        <f>SUMIF(B46:M46,"H3",B47:M47)+SUMIF(B48:M48,"H3",B49:M49)+SUMIF(B50:M50,"H3",B51:M51)+SUMIF(B52:M52,"H3",B53:M53)+SUMIF(B54:M54,"H3",B55:M55)</f>
        <v>221</v>
      </c>
      <c r="U48">
        <f t="shared" si="15"/>
        <v>4</v>
      </c>
      <c r="V48" t="str">
        <f>B44</f>
        <v>Lunds PK</v>
      </c>
      <c r="W48">
        <f>LARGE(Data!B31:F31,1)</f>
        <v>47</v>
      </c>
      <c r="Z48" t="s">
        <v>57</v>
      </c>
      <c r="AA48">
        <v>221</v>
      </c>
      <c r="AB48">
        <v>4</v>
      </c>
      <c r="AC48" t="s">
        <v>82</v>
      </c>
      <c r="AE48">
        <v>44</v>
      </c>
      <c r="AF48" t="s">
        <v>133</v>
      </c>
      <c r="AG48">
        <f t="shared" si="0"/>
        <v>207</v>
      </c>
      <c r="AH48">
        <f t="shared" si="1"/>
        <v>1</v>
      </c>
      <c r="AI48" t="str">
        <f t="shared" si="2"/>
        <v>Lunds PK</v>
      </c>
    </row>
    <row r="49" spans="1:35" x14ac:dyDescent="0.25">
      <c r="A49" s="20"/>
      <c r="B49" s="8">
        <v>45</v>
      </c>
      <c r="C49" s="1"/>
      <c r="D49" s="9">
        <v>49</v>
      </c>
      <c r="E49" s="8">
        <v>47</v>
      </c>
      <c r="F49" s="9">
        <v>45</v>
      </c>
      <c r="G49" s="8">
        <v>42</v>
      </c>
      <c r="H49" s="1"/>
      <c r="I49" s="9">
        <v>44</v>
      </c>
      <c r="J49" s="8">
        <v>43</v>
      </c>
      <c r="K49" s="9">
        <v>44</v>
      </c>
      <c r="L49" s="8">
        <v>47</v>
      </c>
      <c r="M49" s="9">
        <v>45</v>
      </c>
      <c r="N49" s="1">
        <f t="shared" ref="N49:N55" si="16">IF($B49&gt;$D49,2,IF($B49&lt;$D49,0,1)*1)+IF($E49&gt;$F49,2,IF($E49&lt;$F49,0,1)*1)+IF($G49&gt;$I49,2,IF($G49&lt;$I49,0,1)*1)+IF($J49&gt;$K49,2,IF($J49&lt;$K49,0,1)*1)+IF($L49&gt;$M49,2,IF($L49&lt;$M49,0,1)*1)</f>
        <v>4</v>
      </c>
      <c r="O49" s="1">
        <f t="shared" ref="O49:O55" si="17">IF($D49&gt;$B49,2,IF($D49&lt;$B49,0,1)*1)+IF($F49&gt;$E49,2,IF($F49&lt;$E49,0,1)*1)+IF($I49&gt;$G49,2,IF($I49&lt;$G49,0,1)*1)+IF($K49&gt;$J49,2,IF($K49&lt;$J49,0,1)*1)+IF($M49&gt;$L49,2,IF($M49&lt;$L49,0,1)*1)</f>
        <v>6</v>
      </c>
      <c r="Q49" t="s">
        <v>7</v>
      </c>
      <c r="R49" t="s">
        <v>50</v>
      </c>
      <c r="S49">
        <f>SUMIF(B46:M46,"H4",B47:M47)+SUMIF(B48:M48,"H4",B49:M49)+SUMIF(B50:M50,"H4",B51:M51)+SUMIF(B52:M52,"H4",B53:M53)+SUMIF(B54:M54,"H4",B55:M55)</f>
        <v>231</v>
      </c>
      <c r="U49">
        <f t="shared" si="15"/>
        <v>9</v>
      </c>
      <c r="V49" t="str">
        <f>B44</f>
        <v>Lunds PK</v>
      </c>
      <c r="W49">
        <f>LARGE(Data!B32:F32,1)</f>
        <v>48</v>
      </c>
      <c r="Z49" t="s">
        <v>57</v>
      </c>
      <c r="AA49">
        <v>224</v>
      </c>
      <c r="AB49">
        <v>4</v>
      </c>
      <c r="AC49" t="s">
        <v>82</v>
      </c>
      <c r="AE49">
        <v>45</v>
      </c>
      <c r="AF49" t="s">
        <v>102</v>
      </c>
      <c r="AG49">
        <f t="shared" si="0"/>
        <v>158</v>
      </c>
      <c r="AH49">
        <f t="shared" si="1"/>
        <v>1</v>
      </c>
      <c r="AI49" t="str">
        <f t="shared" si="2"/>
        <v>Pk Elbogen</v>
      </c>
    </row>
    <row r="50" spans="1:35" x14ac:dyDescent="0.25">
      <c r="A50" s="20">
        <v>3</v>
      </c>
      <c r="B50" s="6" t="s">
        <v>7</v>
      </c>
      <c r="C50" s="3"/>
      <c r="D50" s="7" t="s">
        <v>9</v>
      </c>
      <c r="E50" s="6" t="s">
        <v>8</v>
      </c>
      <c r="F50" s="7" t="s">
        <v>10</v>
      </c>
      <c r="G50" s="6" t="s">
        <v>4</v>
      </c>
      <c r="H50" s="3"/>
      <c r="I50" s="7" t="s">
        <v>11</v>
      </c>
      <c r="J50" s="6" t="s">
        <v>5</v>
      </c>
      <c r="K50" s="7" t="s">
        <v>12</v>
      </c>
      <c r="L50" s="6" t="s">
        <v>6</v>
      </c>
      <c r="M50" s="7" t="s">
        <v>13</v>
      </c>
      <c r="N50" s="1"/>
      <c r="O50" s="1"/>
      <c r="Q50" t="s">
        <v>8</v>
      </c>
      <c r="R50" t="s">
        <v>99</v>
      </c>
      <c r="S50">
        <f>SUMIF(B46:M46,"H5",B47:M47)+SUMIF(B48:M48,"H5",B49:M49)+SUMIF(B50:M50,"H5",B51:M51)+SUMIF(B52:M52,"H5",B53:M53)+SUMIF(B54:M54,"H5",B55:M55)</f>
        <v>223</v>
      </c>
      <c r="T50" s="2">
        <f>SUM(S46:S50)</f>
        <v>1103</v>
      </c>
      <c r="U50">
        <f t="shared" si="15"/>
        <v>6</v>
      </c>
      <c r="V50" t="str">
        <f>B44</f>
        <v>Lunds PK</v>
      </c>
      <c r="W50">
        <f>LARGE(Data!B33:F33,1)</f>
        <v>48</v>
      </c>
      <c r="Z50" t="s">
        <v>57</v>
      </c>
      <c r="AA50">
        <v>221</v>
      </c>
      <c r="AB50">
        <v>5</v>
      </c>
      <c r="AC50" t="s">
        <v>82</v>
      </c>
      <c r="AE50">
        <v>46</v>
      </c>
      <c r="AF50" t="s">
        <v>31</v>
      </c>
      <c r="AG50">
        <f t="shared" si="0"/>
        <v>131</v>
      </c>
      <c r="AH50">
        <f t="shared" si="1"/>
        <v>1</v>
      </c>
      <c r="AI50" t="str">
        <f t="shared" si="2"/>
        <v>Pk Elbogen</v>
      </c>
    </row>
    <row r="51" spans="1:35" x14ac:dyDescent="0.25">
      <c r="A51" s="20"/>
      <c r="B51" s="8">
        <v>45</v>
      </c>
      <c r="C51" s="1"/>
      <c r="D51" s="9">
        <v>48</v>
      </c>
      <c r="E51" s="8">
        <v>44</v>
      </c>
      <c r="F51" s="9">
        <v>42</v>
      </c>
      <c r="G51" s="8">
        <v>42</v>
      </c>
      <c r="H51" s="1"/>
      <c r="I51" s="9">
        <v>39</v>
      </c>
      <c r="J51" s="8">
        <v>36</v>
      </c>
      <c r="K51" s="9">
        <v>46</v>
      </c>
      <c r="L51" s="8">
        <v>47</v>
      </c>
      <c r="M51" s="9">
        <v>44</v>
      </c>
      <c r="N51" s="1">
        <f t="shared" si="16"/>
        <v>6</v>
      </c>
      <c r="O51" s="1">
        <f t="shared" si="17"/>
        <v>4</v>
      </c>
      <c r="Q51" t="s">
        <v>9</v>
      </c>
      <c r="R51" t="s">
        <v>76</v>
      </c>
      <c r="S51">
        <f>SUMIF(B46:M46,"B1",B47:M47)+SUMIF(B48:M48,"B1",B49:M49)+SUMIF(B50:M50,"B1",B51:M51)+SUMIF(B52:M52,"B1",B53:M53)+SUMIF(B54:M54,"B1",B55:M55)</f>
        <v>240</v>
      </c>
      <c r="U51">
        <f t="shared" si="15"/>
        <v>10</v>
      </c>
      <c r="V51" t="str">
        <f>G44</f>
        <v>Svalövs PK</v>
      </c>
      <c r="W51">
        <f>LARGE(D47:D55,1)</f>
        <v>49</v>
      </c>
      <c r="Z51" t="s">
        <v>32</v>
      </c>
      <c r="AA51">
        <v>211</v>
      </c>
      <c r="AB51">
        <v>3</v>
      </c>
      <c r="AC51" t="s">
        <v>83</v>
      </c>
    </row>
    <row r="52" spans="1:35" x14ac:dyDescent="0.25">
      <c r="A52" s="20">
        <v>4</v>
      </c>
      <c r="B52" s="6" t="s">
        <v>6</v>
      </c>
      <c r="C52" s="3"/>
      <c r="D52" s="7" t="s">
        <v>9</v>
      </c>
      <c r="E52" s="6" t="s">
        <v>7</v>
      </c>
      <c r="F52" s="7" t="s">
        <v>10</v>
      </c>
      <c r="G52" s="6" t="s">
        <v>8</v>
      </c>
      <c r="H52" s="3"/>
      <c r="I52" s="7" t="s">
        <v>11</v>
      </c>
      <c r="J52" s="6" t="s">
        <v>4</v>
      </c>
      <c r="K52" s="7" t="s">
        <v>12</v>
      </c>
      <c r="L52" s="6" t="s">
        <v>5</v>
      </c>
      <c r="M52" s="7" t="s">
        <v>13</v>
      </c>
      <c r="N52" s="1"/>
      <c r="O52" s="1"/>
      <c r="Q52" t="s">
        <v>10</v>
      </c>
      <c r="R52" t="s">
        <v>97</v>
      </c>
      <c r="S52">
        <f>SUMIF(B46:M46,"B2",B47:M47)+SUMIF(B48:M48,"B2",B49:M49)+SUMIF(B50:M50,"B2",B51:M51)+SUMIF(B52:M52,"B2",B53:M53)+SUMIF(B54:M54,"B2",B55:M55)</f>
        <v>218</v>
      </c>
      <c r="U52">
        <f t="shared" si="15"/>
        <v>3</v>
      </c>
      <c r="V52" t="str">
        <f>G44</f>
        <v>Svalövs PK</v>
      </c>
      <c r="W52">
        <f>LARGE(F47:F55,1)</f>
        <v>48</v>
      </c>
      <c r="Z52" t="s">
        <v>32</v>
      </c>
      <c r="AA52">
        <v>207</v>
      </c>
      <c r="AB52">
        <v>4</v>
      </c>
      <c r="AC52" t="s">
        <v>83</v>
      </c>
    </row>
    <row r="53" spans="1:35" x14ac:dyDescent="0.25">
      <c r="A53" s="20"/>
      <c r="B53" s="8">
        <v>43</v>
      </c>
      <c r="C53" s="1"/>
      <c r="D53" s="9">
        <v>47</v>
      </c>
      <c r="E53" s="8">
        <v>46</v>
      </c>
      <c r="F53" s="9">
        <v>43</v>
      </c>
      <c r="G53" s="8">
        <v>41</v>
      </c>
      <c r="H53" s="1"/>
      <c r="I53" s="9">
        <v>41</v>
      </c>
      <c r="J53" s="8">
        <v>43</v>
      </c>
      <c r="K53" s="9">
        <v>49</v>
      </c>
      <c r="L53" s="8">
        <v>43</v>
      </c>
      <c r="M53" s="9">
        <v>48</v>
      </c>
      <c r="N53" s="1">
        <f t="shared" si="16"/>
        <v>3</v>
      </c>
      <c r="O53" s="1">
        <f t="shared" si="17"/>
        <v>7</v>
      </c>
      <c r="Q53" t="s">
        <v>11</v>
      </c>
      <c r="R53" t="s">
        <v>63</v>
      </c>
      <c r="S53">
        <f>SUMIF(B46:M46,"B3",B47:M47)+SUMIF(B48:M48,"B3",B49:M49)+SUMIF(B50:M50,"B3",B51:M51)+SUMIF(B52:M52,"B3",B53:M53)+SUMIF(B54:M54,"B3",B55:M55)</f>
        <v>215</v>
      </c>
      <c r="U53">
        <f t="shared" si="15"/>
        <v>2</v>
      </c>
      <c r="V53" t="str">
        <f>G44</f>
        <v>Svalövs PK</v>
      </c>
      <c r="W53">
        <f>LARGE(I47:I55,1)</f>
        <v>47</v>
      </c>
      <c r="Z53" t="s">
        <v>32</v>
      </c>
      <c r="AA53">
        <v>223</v>
      </c>
      <c r="AB53">
        <v>4</v>
      </c>
      <c r="AC53" t="s">
        <v>83</v>
      </c>
    </row>
    <row r="54" spans="1:35" x14ac:dyDescent="0.25">
      <c r="A54" s="20">
        <v>5</v>
      </c>
      <c r="B54" s="6" t="s">
        <v>5</v>
      </c>
      <c r="C54" s="3"/>
      <c r="D54" s="7" t="s">
        <v>9</v>
      </c>
      <c r="E54" s="6" t="s">
        <v>6</v>
      </c>
      <c r="F54" s="7" t="s">
        <v>10</v>
      </c>
      <c r="G54" s="6" t="s">
        <v>7</v>
      </c>
      <c r="H54" s="3"/>
      <c r="I54" s="7" t="s">
        <v>11</v>
      </c>
      <c r="J54" s="6" t="s">
        <v>8</v>
      </c>
      <c r="K54" s="7" t="s">
        <v>12</v>
      </c>
      <c r="L54" s="6" t="s">
        <v>4</v>
      </c>
      <c r="M54" s="7" t="s">
        <v>13</v>
      </c>
      <c r="N54" s="1"/>
      <c r="O54" s="1"/>
      <c r="Q54" t="s">
        <v>12</v>
      </c>
      <c r="R54" t="s">
        <v>75</v>
      </c>
      <c r="S54">
        <f>SUMIF(B46:M46,"B4",B47:M47)+SUMIF(B48:M48,"B4",B49:M49)+SUMIF(B50:M50,"B4",B51:M51)+SUMIF(B52:M52,"B4",B53:M53)+SUMIF(B54:M54,"B4",B55:M55)</f>
        <v>228</v>
      </c>
      <c r="U54">
        <f t="shared" si="15"/>
        <v>8</v>
      </c>
      <c r="V54" t="str">
        <f>G44</f>
        <v>Svalövs PK</v>
      </c>
      <c r="W54">
        <f>LARGE(K47:K55,1)</f>
        <v>49</v>
      </c>
      <c r="Z54" t="s">
        <v>32</v>
      </c>
      <c r="AA54">
        <v>225</v>
      </c>
      <c r="AB54">
        <v>6</v>
      </c>
      <c r="AC54" t="s">
        <v>83</v>
      </c>
    </row>
    <row r="55" spans="1:35" ht="15.75" thickBot="1" x14ac:dyDescent="0.3">
      <c r="A55" s="20"/>
      <c r="B55" s="10">
        <v>42</v>
      </c>
      <c r="C55" s="14"/>
      <c r="D55" s="11">
        <v>48</v>
      </c>
      <c r="E55" s="10">
        <v>42</v>
      </c>
      <c r="F55" s="11">
        <v>40</v>
      </c>
      <c r="G55" s="10">
        <v>48</v>
      </c>
      <c r="H55" s="14"/>
      <c r="I55" s="11">
        <v>47</v>
      </c>
      <c r="J55" s="10">
        <v>45</v>
      </c>
      <c r="K55" s="11">
        <v>45</v>
      </c>
      <c r="L55" s="10">
        <v>42</v>
      </c>
      <c r="M55" s="11">
        <v>48</v>
      </c>
      <c r="N55" s="1">
        <f t="shared" si="16"/>
        <v>5</v>
      </c>
      <c r="O55" s="1">
        <f t="shared" si="17"/>
        <v>5</v>
      </c>
      <c r="Q55" t="s">
        <v>13</v>
      </c>
      <c r="R55" t="s">
        <v>98</v>
      </c>
      <c r="S55">
        <f>SUMIF(B46:M46,"B5",B47:M47)+SUMIF(B48:M48,"B5",B49:M49)+SUMIF(B50:M50,"B5",B51:M51)+SUMIF(B52:M52,"B5",B53:M53)+SUMIF(B54:M54,"B5",B55:M55)</f>
        <v>227</v>
      </c>
      <c r="T55" s="2">
        <f>SUM(S51:S55)</f>
        <v>1128</v>
      </c>
      <c r="U55">
        <f t="shared" si="15"/>
        <v>7</v>
      </c>
      <c r="V55" t="str">
        <f>G44</f>
        <v>Svalövs PK</v>
      </c>
      <c r="W55">
        <f>LARGE(M47:M55,1)</f>
        <v>48</v>
      </c>
      <c r="Z55" t="s">
        <v>96</v>
      </c>
      <c r="AA55">
        <v>244</v>
      </c>
      <c r="AB55">
        <v>10</v>
      </c>
      <c r="AC55" t="s">
        <v>82</v>
      </c>
    </row>
    <row r="56" spans="1:35" x14ac:dyDescent="0.25">
      <c r="N56" s="3">
        <f>SUM(N47:N55)</f>
        <v>24</v>
      </c>
      <c r="O56" s="3">
        <f>SUM(O47:O55)</f>
        <v>26</v>
      </c>
      <c r="Z56" t="s">
        <v>98</v>
      </c>
      <c r="AA56">
        <v>227</v>
      </c>
      <c r="AB56">
        <v>7</v>
      </c>
      <c r="AC56" t="s">
        <v>84</v>
      </c>
    </row>
    <row r="57" spans="1:35" x14ac:dyDescent="0.25">
      <c r="A57" s="2" t="s">
        <v>27</v>
      </c>
      <c r="B57" s="2" t="s">
        <v>81</v>
      </c>
      <c r="C57" s="2">
        <f>N69</f>
        <v>22</v>
      </c>
      <c r="D57" s="2"/>
      <c r="E57" s="2">
        <f>IF(N69&gt;O69,2,IF(N69&lt;O69,0,1)*1)</f>
        <v>0</v>
      </c>
      <c r="F57" s="2" t="s">
        <v>20</v>
      </c>
      <c r="G57" s="2" t="s">
        <v>65</v>
      </c>
      <c r="H57" s="2">
        <f>O69</f>
        <v>28</v>
      </c>
      <c r="I57" s="2"/>
      <c r="J57" s="2"/>
      <c r="K57" s="2">
        <f>IF(O69&gt;N69,2,IF(O69&lt;N69,0,1)*1)</f>
        <v>2</v>
      </c>
      <c r="Z57" t="s">
        <v>98</v>
      </c>
      <c r="AA57">
        <v>217</v>
      </c>
      <c r="AB57">
        <v>6</v>
      </c>
      <c r="AC57" t="s">
        <v>84</v>
      </c>
    </row>
    <row r="58" spans="1:35" x14ac:dyDescent="0.25">
      <c r="B58" s="1">
        <v>1</v>
      </c>
      <c r="C58" s="1"/>
      <c r="D58" s="1">
        <v>2</v>
      </c>
      <c r="E58" s="1">
        <v>3</v>
      </c>
      <c r="F58" s="1">
        <v>4</v>
      </c>
      <c r="G58" s="1">
        <v>5</v>
      </c>
      <c r="H58" s="1"/>
      <c r="I58" s="1">
        <v>6</v>
      </c>
      <c r="J58" s="1">
        <v>7</v>
      </c>
      <c r="K58" s="1">
        <v>8</v>
      </c>
      <c r="L58" s="1">
        <v>9</v>
      </c>
      <c r="M58" s="1">
        <v>10</v>
      </c>
      <c r="N58" s="21" t="s">
        <v>14</v>
      </c>
      <c r="O58" s="21"/>
      <c r="S58" t="s">
        <v>19</v>
      </c>
      <c r="T58" t="s">
        <v>18</v>
      </c>
      <c r="U58" t="s">
        <v>17</v>
      </c>
      <c r="Z58" t="s">
        <v>98</v>
      </c>
      <c r="AA58">
        <v>211</v>
      </c>
      <c r="AB58">
        <v>2</v>
      </c>
      <c r="AC58" t="s">
        <v>84</v>
      </c>
    </row>
    <row r="59" spans="1:35" ht="15.75" thickBot="1" x14ac:dyDescent="0.3">
      <c r="A59" s="20">
        <v>1</v>
      </c>
      <c r="B59" s="3" t="s">
        <v>4</v>
      </c>
      <c r="C59" s="3"/>
      <c r="D59" s="3" t="s">
        <v>9</v>
      </c>
      <c r="E59" s="3" t="s">
        <v>5</v>
      </c>
      <c r="F59" s="3" t="s">
        <v>10</v>
      </c>
      <c r="G59" s="3" t="s">
        <v>6</v>
      </c>
      <c r="H59" s="3"/>
      <c r="I59" s="3" t="s">
        <v>11</v>
      </c>
      <c r="J59" s="3" t="s">
        <v>7</v>
      </c>
      <c r="K59" s="3" t="s">
        <v>12</v>
      </c>
      <c r="L59" s="3" t="s">
        <v>8</v>
      </c>
      <c r="M59" s="3" t="s">
        <v>13</v>
      </c>
      <c r="N59" s="3" t="s">
        <v>15</v>
      </c>
      <c r="O59" s="3" t="s">
        <v>16</v>
      </c>
      <c r="Q59" t="s">
        <v>4</v>
      </c>
      <c r="R59" s="17" t="s">
        <v>52</v>
      </c>
      <c r="S59">
        <f>SUMIF(B59:M59,"H1",B60:M60)+SUMIF(B61:M61,"H1",B62:M62)+SUMIF(B63:M63,"H1",B64:M64)+SUMIF(B65:M65,"H1",B66:M66)+SUMIF(B67:M67,"H1",B68:M68)</f>
        <v>228</v>
      </c>
      <c r="U59">
        <f>_xlfn.RANK.EQ(S59,$S$59:$S$68,1)+X59</f>
        <v>9</v>
      </c>
      <c r="V59" t="str">
        <f>B57</f>
        <v>Pk Elbogen</v>
      </c>
      <c r="W59">
        <f>LARGE(Data!B42:F42,1)</f>
        <v>47</v>
      </c>
      <c r="X59">
        <v>1</v>
      </c>
      <c r="Z59" t="s">
        <v>98</v>
      </c>
      <c r="AA59">
        <v>208</v>
      </c>
      <c r="AB59">
        <v>1</v>
      </c>
      <c r="AC59" t="s">
        <v>84</v>
      </c>
    </row>
    <row r="60" spans="1:35" x14ac:dyDescent="0.25">
      <c r="A60" s="20"/>
      <c r="B60" s="4">
        <v>47</v>
      </c>
      <c r="C60" s="13"/>
      <c r="D60" s="5">
        <v>44</v>
      </c>
      <c r="E60" s="4">
        <v>46</v>
      </c>
      <c r="F60" s="5">
        <v>43</v>
      </c>
      <c r="G60" s="4">
        <v>45</v>
      </c>
      <c r="H60" s="13"/>
      <c r="I60" s="5">
        <v>43</v>
      </c>
      <c r="J60" s="4">
        <v>41</v>
      </c>
      <c r="K60" s="5">
        <v>44</v>
      </c>
      <c r="L60" s="4">
        <v>45</v>
      </c>
      <c r="M60" s="5">
        <v>47</v>
      </c>
      <c r="N60" s="1">
        <f>IF($B60&gt;$D60,2,IF($B60&lt;$D60,0,1)*1)+IF($E60&gt;$F60,2,IF($E60&lt;$F60,0,1)*1)+IF($G60&gt;$I60,2,IF($G60&lt;$I60,0,1)*1)+IF($J60&gt;$K60,2,IF($J60&lt;$K60,0,1)*1)+IF($L60&gt;$M60,2,IF($L60&lt;$M60,0,1)*1)</f>
        <v>6</v>
      </c>
      <c r="O60" s="1">
        <f>IF($D60&gt;$B60,2,IF($D60&lt;$B60,0,1)*1)+IF($F60&gt;$E60,2,IF($F60&lt;$E60,0,1)*1)+IF($I60&gt;$G60,2,IF($I60&lt;$G60,0,1)*1)+IF($K60&gt;$J60,2,IF($K60&lt;$J60,0,1)*1)+IF($M60&gt;$L60,2,IF($M60&lt;$L60,0,1)*1)</f>
        <v>4</v>
      </c>
      <c r="Q60" t="s">
        <v>5</v>
      </c>
      <c r="R60" t="s">
        <v>53</v>
      </c>
      <c r="S60">
        <f>SUMIF(B59:M59,"H2",B60:M60)+SUMIF(B61:M61,"H2",B62:M62)+SUMIF(B63:M63,"H2",B64:M64)+SUMIF(B65:M65,"H2",B66:M66)+SUMIF(B67:M67,"H2",B68:M68)</f>
        <v>221</v>
      </c>
      <c r="U60">
        <f t="shared" ref="U60:U68" si="18">_xlfn.RANK.EQ(S60,$S$59:$S$68,1)+X60</f>
        <v>7</v>
      </c>
      <c r="V60" t="str">
        <f>B57</f>
        <v>Pk Elbogen</v>
      </c>
      <c r="W60">
        <f>LARGE(Data!B43:F43,1)</f>
        <v>46</v>
      </c>
      <c r="Z60" t="s">
        <v>68</v>
      </c>
      <c r="AA60">
        <v>223</v>
      </c>
      <c r="AB60">
        <v>6</v>
      </c>
      <c r="AC60" t="s">
        <v>81</v>
      </c>
    </row>
    <row r="61" spans="1:35" x14ac:dyDescent="0.25">
      <c r="A61" s="20">
        <v>2</v>
      </c>
      <c r="B61" s="6" t="s">
        <v>8</v>
      </c>
      <c r="C61" s="3"/>
      <c r="D61" s="7" t="s">
        <v>9</v>
      </c>
      <c r="E61" s="6" t="s">
        <v>4</v>
      </c>
      <c r="F61" s="7" t="s">
        <v>10</v>
      </c>
      <c r="G61" s="6" t="s">
        <v>5</v>
      </c>
      <c r="H61" s="3"/>
      <c r="I61" s="7" t="s">
        <v>11</v>
      </c>
      <c r="J61" s="6" t="s">
        <v>6</v>
      </c>
      <c r="K61" s="7" t="s">
        <v>12</v>
      </c>
      <c r="L61" s="6" t="s">
        <v>7</v>
      </c>
      <c r="M61" s="7" t="s">
        <v>13</v>
      </c>
      <c r="N61" s="1"/>
      <c r="O61" s="1"/>
      <c r="Q61" t="s">
        <v>6</v>
      </c>
      <c r="R61" t="s">
        <v>69</v>
      </c>
      <c r="S61">
        <f>SUMIF(B59:M59,"H3",B60:M60)+SUMIF(B61:M61,"H3",B62:M62)+SUMIF(B63:M63,"H3",B64:M64)+SUMIF(B65:M65,"H3",B66:M66)+SUMIF(B67:M67,"H3",B68:M68)</f>
        <v>220</v>
      </c>
      <c r="U61">
        <f t="shared" si="18"/>
        <v>5</v>
      </c>
      <c r="V61" t="str">
        <f>B57</f>
        <v>Pk Elbogen</v>
      </c>
      <c r="W61">
        <f>LARGE(Data!B44:F44,1)</f>
        <v>46</v>
      </c>
      <c r="Z61" t="s">
        <v>68</v>
      </c>
      <c r="AA61">
        <v>227</v>
      </c>
      <c r="AB61">
        <v>8</v>
      </c>
      <c r="AC61" t="s">
        <v>81</v>
      </c>
    </row>
    <row r="62" spans="1:35" x14ac:dyDescent="0.25">
      <c r="A62" s="20"/>
      <c r="B62" s="8">
        <v>45</v>
      </c>
      <c r="C62" s="1"/>
      <c r="D62" s="9">
        <v>41</v>
      </c>
      <c r="E62" s="8">
        <v>42</v>
      </c>
      <c r="F62" s="9">
        <v>46</v>
      </c>
      <c r="G62" s="8">
        <v>45</v>
      </c>
      <c r="H62" s="1"/>
      <c r="I62" s="9">
        <v>44</v>
      </c>
      <c r="J62" s="8">
        <v>44</v>
      </c>
      <c r="K62" s="9">
        <v>45</v>
      </c>
      <c r="L62" s="8">
        <v>43</v>
      </c>
      <c r="M62" s="9">
        <v>44</v>
      </c>
      <c r="N62" s="1">
        <f t="shared" ref="N62:N68" si="19">IF($B62&gt;$D62,2,IF($B62&lt;$D62,0,1)*1)+IF($E62&gt;$F62,2,IF($E62&lt;$F62,0,1)*1)+IF($G62&gt;$I62,2,IF($G62&lt;$I62,0,1)*1)+IF($J62&gt;$K62,2,IF($J62&lt;$K62,0,1)*1)+IF($L62&gt;$M62,2,IF($L62&lt;$M62,0,1)*1)</f>
        <v>4</v>
      </c>
      <c r="O62" s="1">
        <f t="shared" ref="O62:O68" si="20">IF($D62&gt;$B62,2,IF($D62&lt;$B62,0,1)*1)+IF($F62&gt;$E62,2,IF($F62&lt;$E62,0,1)*1)+IF($I62&gt;$G62,2,IF($I62&lt;$G62,0,1)*1)+IF($K62&gt;$J62,2,IF($K62&lt;$J62,0,1)*1)+IF($M62&gt;$L62,2,IF($M62&lt;$L62,0,1)*1)</f>
        <v>6</v>
      </c>
      <c r="Q62" t="s">
        <v>7</v>
      </c>
      <c r="R62" t="s">
        <v>93</v>
      </c>
      <c r="S62">
        <f>SUMIF(B59:M59,"H4",B60:M60)+SUMIF(B61:M61,"H4",B62:M62)+SUMIF(B63:M63,"H4",B64:M64)+SUMIF(B65:M65,"H4",B66:M66)+SUMIF(B67:M67,"H4",B68:M68)</f>
        <v>207</v>
      </c>
      <c r="U62">
        <f t="shared" si="18"/>
        <v>1</v>
      </c>
      <c r="V62" t="str">
        <f>B57</f>
        <v>Pk Elbogen</v>
      </c>
      <c r="W62">
        <f>LARGE(Data!B45:F45,1)</f>
        <v>46</v>
      </c>
      <c r="Z62" t="s">
        <v>68</v>
      </c>
      <c r="AA62">
        <v>227</v>
      </c>
      <c r="AB62">
        <v>6</v>
      </c>
      <c r="AC62" t="s">
        <v>81</v>
      </c>
    </row>
    <row r="63" spans="1:35" x14ac:dyDescent="0.25">
      <c r="A63" s="20">
        <v>3</v>
      </c>
      <c r="B63" s="6" t="s">
        <v>7</v>
      </c>
      <c r="C63" s="3"/>
      <c r="D63" s="7" t="s">
        <v>9</v>
      </c>
      <c r="E63" s="6" t="s">
        <v>8</v>
      </c>
      <c r="F63" s="7" t="s">
        <v>10</v>
      </c>
      <c r="G63" s="6" t="s">
        <v>4</v>
      </c>
      <c r="H63" s="3"/>
      <c r="I63" s="7" t="s">
        <v>11</v>
      </c>
      <c r="J63" s="6" t="s">
        <v>5</v>
      </c>
      <c r="K63" s="7" t="s">
        <v>12</v>
      </c>
      <c r="L63" s="6" t="s">
        <v>6</v>
      </c>
      <c r="M63" s="7" t="s">
        <v>13</v>
      </c>
      <c r="N63" s="1"/>
      <c r="O63" s="1"/>
      <c r="Q63" t="s">
        <v>8</v>
      </c>
      <c r="R63" t="s">
        <v>55</v>
      </c>
      <c r="S63">
        <f>SUMIF(B59:M59,"H5",B60:M60)+SUMIF(B61:M61,"H5",B62:M62)+SUMIF(B63:M63,"H5",B64:M64)+SUMIF(B65:M65,"H5",B66:M66)+SUMIF(B67:M67,"H5",B68:M68)</f>
        <v>218</v>
      </c>
      <c r="T63" s="2">
        <f>SUM(S59:S63)</f>
        <v>1094</v>
      </c>
      <c r="U63">
        <f t="shared" si="18"/>
        <v>3</v>
      </c>
      <c r="V63" t="str">
        <f>B57</f>
        <v>Pk Elbogen</v>
      </c>
      <c r="W63">
        <f>LARGE(Data!B46:F46,1)</f>
        <v>45</v>
      </c>
      <c r="Z63" t="s">
        <v>68</v>
      </c>
      <c r="AA63">
        <v>229</v>
      </c>
      <c r="AB63">
        <v>8</v>
      </c>
      <c r="AC63" t="s">
        <v>81</v>
      </c>
    </row>
    <row r="64" spans="1:35" x14ac:dyDescent="0.25">
      <c r="A64" s="20"/>
      <c r="B64" s="8">
        <v>33</v>
      </c>
      <c r="C64" s="1"/>
      <c r="D64" s="9">
        <v>42</v>
      </c>
      <c r="E64" s="8">
        <v>41</v>
      </c>
      <c r="F64" s="9">
        <v>44</v>
      </c>
      <c r="G64" s="8">
        <v>46</v>
      </c>
      <c r="H64" s="1"/>
      <c r="I64" s="9">
        <v>49</v>
      </c>
      <c r="J64" s="8">
        <v>42</v>
      </c>
      <c r="K64" s="9">
        <v>46</v>
      </c>
      <c r="L64" s="8">
        <v>41</v>
      </c>
      <c r="M64" s="9">
        <v>46</v>
      </c>
      <c r="N64" s="1">
        <f t="shared" si="19"/>
        <v>0</v>
      </c>
      <c r="O64" s="1">
        <f t="shared" si="20"/>
        <v>10</v>
      </c>
      <c r="Q64" t="s">
        <v>9</v>
      </c>
      <c r="R64" t="s">
        <v>21</v>
      </c>
      <c r="S64">
        <f>SUMIF(B59:M59,"B1",B60:M60)+SUMIF(B61:M61,"B1",B62:M62)+SUMIF(B63:M63,"B1",B64:M64)+SUMIF(B65:M65,"B1",B66:M66)+SUMIF(B67:M67,"B1",B68:M68)</f>
        <v>217</v>
      </c>
      <c r="U64">
        <f t="shared" si="18"/>
        <v>2</v>
      </c>
      <c r="V64" t="str">
        <f>G57</f>
        <v>Eslöv A</v>
      </c>
      <c r="W64">
        <f>LARGE(D60:D68,1)</f>
        <v>47</v>
      </c>
      <c r="Z64" t="s">
        <v>134</v>
      </c>
      <c r="AA64">
        <v>231</v>
      </c>
      <c r="AB64">
        <v>9</v>
      </c>
      <c r="AC64" t="s">
        <v>82</v>
      </c>
    </row>
    <row r="65" spans="1:29" x14ac:dyDescent="0.25">
      <c r="A65" s="20">
        <v>4</v>
      </c>
      <c r="B65" s="6" t="s">
        <v>6</v>
      </c>
      <c r="C65" s="3"/>
      <c r="D65" s="7" t="s">
        <v>9</v>
      </c>
      <c r="E65" s="6" t="s">
        <v>7</v>
      </c>
      <c r="F65" s="7" t="s">
        <v>10</v>
      </c>
      <c r="G65" s="6" t="s">
        <v>8</v>
      </c>
      <c r="H65" s="3"/>
      <c r="I65" s="7" t="s">
        <v>11</v>
      </c>
      <c r="J65" s="6" t="s">
        <v>4</v>
      </c>
      <c r="K65" s="7" t="s">
        <v>12</v>
      </c>
      <c r="L65" s="6" t="s">
        <v>5</v>
      </c>
      <c r="M65" s="7" t="s">
        <v>13</v>
      </c>
      <c r="N65" s="1"/>
      <c r="O65" s="1"/>
      <c r="Q65" t="s">
        <v>10</v>
      </c>
      <c r="R65" t="s">
        <v>87</v>
      </c>
      <c r="S65">
        <f>SUMIF(B59:M59,"B2",B60:M60)+SUMIF(B61:M61,"B2",B62:M62)+SUMIF(B63:M63,"B2",B64:M64)+SUMIF(B65:M65,"B2",B66:M66)+SUMIF(B67:M67,"B2",B68:M68)</f>
        <v>218</v>
      </c>
      <c r="U65">
        <f t="shared" si="18"/>
        <v>4</v>
      </c>
      <c r="V65" t="str">
        <f>G57</f>
        <v>Eslöv A</v>
      </c>
      <c r="W65">
        <f>LARGE(F60:F68,1)</f>
        <v>46</v>
      </c>
      <c r="X65">
        <v>1</v>
      </c>
      <c r="Z65" t="s">
        <v>76</v>
      </c>
      <c r="AA65">
        <v>240</v>
      </c>
      <c r="AB65">
        <v>10</v>
      </c>
      <c r="AC65" t="s">
        <v>84</v>
      </c>
    </row>
    <row r="66" spans="1:29" x14ac:dyDescent="0.25">
      <c r="A66" s="20"/>
      <c r="B66" s="8">
        <v>44</v>
      </c>
      <c r="C66" s="1"/>
      <c r="D66" s="9">
        <v>43</v>
      </c>
      <c r="E66" s="8">
        <v>46</v>
      </c>
      <c r="F66" s="9">
        <v>44</v>
      </c>
      <c r="G66" s="8">
        <v>42</v>
      </c>
      <c r="H66" s="1"/>
      <c r="I66" s="9">
        <v>45</v>
      </c>
      <c r="J66" s="8">
        <v>47</v>
      </c>
      <c r="K66" s="9">
        <v>40</v>
      </c>
      <c r="L66" s="8">
        <v>46</v>
      </c>
      <c r="M66" s="9">
        <v>45</v>
      </c>
      <c r="N66" s="1">
        <f t="shared" si="19"/>
        <v>8</v>
      </c>
      <c r="O66" s="1">
        <f t="shared" si="20"/>
        <v>2</v>
      </c>
      <c r="Q66" t="s">
        <v>11</v>
      </c>
      <c r="R66" t="s">
        <v>94</v>
      </c>
      <c r="S66">
        <f>SUMIF(B59:M59,"B3",B60:M60)+SUMIF(B61:M61,"B3",B62:M62)+SUMIF(B63:M63,"B3",B64:M64)+SUMIF(B65:M65,"B3",B66:M66)+SUMIF(B67:M67,"B3",B68:M68)</f>
        <v>229</v>
      </c>
      <c r="U66">
        <f t="shared" si="18"/>
        <v>10</v>
      </c>
      <c r="V66" t="str">
        <f>G57</f>
        <v>Eslöv A</v>
      </c>
      <c r="W66">
        <f>LARGE(I60:I68,1)</f>
        <v>49</v>
      </c>
      <c r="Z66" t="s">
        <v>76</v>
      </c>
      <c r="AA66">
        <v>238</v>
      </c>
      <c r="AB66">
        <v>10</v>
      </c>
      <c r="AC66" t="s">
        <v>84</v>
      </c>
    </row>
    <row r="67" spans="1:29" x14ac:dyDescent="0.25">
      <c r="A67" s="20">
        <v>5</v>
      </c>
      <c r="B67" s="6" t="s">
        <v>5</v>
      </c>
      <c r="C67" s="3"/>
      <c r="D67" s="7" t="s">
        <v>9</v>
      </c>
      <c r="E67" s="6" t="s">
        <v>6</v>
      </c>
      <c r="F67" s="7" t="s">
        <v>10</v>
      </c>
      <c r="G67" s="6" t="s">
        <v>7</v>
      </c>
      <c r="H67" s="3"/>
      <c r="I67" s="7" t="s">
        <v>11</v>
      </c>
      <c r="J67" s="6" t="s">
        <v>8</v>
      </c>
      <c r="K67" s="7" t="s">
        <v>12</v>
      </c>
      <c r="L67" s="6" t="s">
        <v>4</v>
      </c>
      <c r="M67" s="7" t="s">
        <v>13</v>
      </c>
      <c r="N67" s="1"/>
      <c r="O67" s="1"/>
      <c r="Q67" t="s">
        <v>12</v>
      </c>
      <c r="R67" t="s">
        <v>23</v>
      </c>
      <c r="S67">
        <f>SUMIF(B59:M59,"B4",B60:M60)+SUMIF(B61:M61,"B4",B62:M62)+SUMIF(B63:M63,"B4",B64:M64)+SUMIF(B65:M65,"B4",B66:M66)+SUMIF(B67:M67,"B4",B68:M68)</f>
        <v>220</v>
      </c>
      <c r="U67">
        <f t="shared" si="18"/>
        <v>6</v>
      </c>
      <c r="V67" t="str">
        <f>G57</f>
        <v>Eslöv A</v>
      </c>
      <c r="W67">
        <f>LARGE(K60:K68,1)</f>
        <v>46</v>
      </c>
      <c r="X67">
        <v>1</v>
      </c>
      <c r="Z67" t="s">
        <v>76</v>
      </c>
      <c r="AA67">
        <v>242</v>
      </c>
      <c r="AB67">
        <v>10</v>
      </c>
      <c r="AC67" t="s">
        <v>84</v>
      </c>
    </row>
    <row r="68" spans="1:29" ht="15.75" thickBot="1" x14ac:dyDescent="0.3">
      <c r="A68" s="20"/>
      <c r="B68" s="10">
        <v>42</v>
      </c>
      <c r="C68" s="14"/>
      <c r="D68" s="11">
        <v>47</v>
      </c>
      <c r="E68" s="10">
        <v>46</v>
      </c>
      <c r="F68" s="11">
        <v>41</v>
      </c>
      <c r="G68" s="10">
        <v>44</v>
      </c>
      <c r="H68" s="14"/>
      <c r="I68" s="11">
        <v>48</v>
      </c>
      <c r="J68" s="10">
        <v>45</v>
      </c>
      <c r="K68" s="11">
        <v>45</v>
      </c>
      <c r="L68" s="10">
        <v>46</v>
      </c>
      <c r="M68" s="11">
        <v>46</v>
      </c>
      <c r="N68" s="1">
        <f t="shared" si="19"/>
        <v>4</v>
      </c>
      <c r="O68" s="1">
        <f t="shared" si="20"/>
        <v>6</v>
      </c>
      <c r="Q68" t="s">
        <v>13</v>
      </c>
      <c r="R68" t="s">
        <v>66</v>
      </c>
      <c r="S68">
        <f>SUMIF(B59:M59,"B5",B60:M60)+SUMIF(B61:M61,"B5",B62:M62)+SUMIF(B63:M63,"B5",B64:M64)+SUMIF(B65:M65,"B5",B66:M66)+SUMIF(B67:M67,"B5",B68:M68)</f>
        <v>228</v>
      </c>
      <c r="T68" s="2">
        <f>SUM(S64:S68)</f>
        <v>1112</v>
      </c>
      <c r="U68">
        <f t="shared" si="18"/>
        <v>8</v>
      </c>
      <c r="V68" t="str">
        <f>G57</f>
        <v>Eslöv A</v>
      </c>
      <c r="W68">
        <f>LARGE(M60:M68,1)</f>
        <v>47</v>
      </c>
      <c r="Z68" t="s">
        <v>76</v>
      </c>
      <c r="AA68">
        <v>241</v>
      </c>
      <c r="AB68">
        <v>10</v>
      </c>
      <c r="AC68" t="s">
        <v>84</v>
      </c>
    </row>
    <row r="69" spans="1:29" x14ac:dyDescent="0.25">
      <c r="N69" s="3">
        <f>SUM(N60:N68)</f>
        <v>22</v>
      </c>
      <c r="O69" s="3">
        <f>SUM(O60:O68)</f>
        <v>28</v>
      </c>
      <c r="Z69" t="s">
        <v>67</v>
      </c>
      <c r="AA69">
        <v>220</v>
      </c>
      <c r="AB69">
        <v>3</v>
      </c>
      <c r="AC69" t="s">
        <v>82</v>
      </c>
    </row>
    <row r="70" spans="1:29" x14ac:dyDescent="0.25">
      <c r="Z70" t="s">
        <v>93</v>
      </c>
      <c r="AA70">
        <v>207</v>
      </c>
      <c r="AB70">
        <v>1</v>
      </c>
      <c r="AC70" t="s">
        <v>81</v>
      </c>
    </row>
    <row r="71" spans="1:29" x14ac:dyDescent="0.25">
      <c r="A71" s="2" t="s">
        <v>27</v>
      </c>
      <c r="B71" s="2" t="s">
        <v>85</v>
      </c>
      <c r="C71" s="2">
        <f>N83</f>
        <v>23</v>
      </c>
      <c r="D71" s="2"/>
      <c r="E71" s="2">
        <f>IF(N83&gt;O83,2,IF(N83&lt;O83,0,1)*1)</f>
        <v>0</v>
      </c>
      <c r="F71" s="2" t="s">
        <v>20</v>
      </c>
      <c r="G71" s="2" t="s">
        <v>82</v>
      </c>
      <c r="H71" s="2">
        <f>O83</f>
        <v>27</v>
      </c>
      <c r="I71" s="2"/>
      <c r="J71" s="2"/>
      <c r="K71" s="2">
        <f>IF(O83&gt;N83,2,IF(O83&lt;N83,0,1)*1)</f>
        <v>2</v>
      </c>
      <c r="Z71" t="s">
        <v>93</v>
      </c>
      <c r="AA71">
        <v>210</v>
      </c>
      <c r="AB71">
        <v>3</v>
      </c>
      <c r="AC71" t="s">
        <v>81</v>
      </c>
    </row>
    <row r="72" spans="1:29" x14ac:dyDescent="0.25">
      <c r="B72" s="1">
        <v>1</v>
      </c>
      <c r="C72" s="1"/>
      <c r="D72" s="1">
        <v>2</v>
      </c>
      <c r="E72" s="1">
        <v>3</v>
      </c>
      <c r="F72" s="1">
        <v>4</v>
      </c>
      <c r="G72" s="1">
        <v>5</v>
      </c>
      <c r="H72" s="1"/>
      <c r="I72" s="1">
        <v>6</v>
      </c>
      <c r="J72" s="1">
        <v>7</v>
      </c>
      <c r="K72" s="1">
        <v>8</v>
      </c>
      <c r="L72" s="1">
        <v>9</v>
      </c>
      <c r="M72" s="1">
        <v>10</v>
      </c>
      <c r="N72" s="21" t="s">
        <v>14</v>
      </c>
      <c r="O72" s="21"/>
      <c r="S72" t="s">
        <v>19</v>
      </c>
      <c r="T72" t="s">
        <v>18</v>
      </c>
      <c r="U72" t="s">
        <v>17</v>
      </c>
      <c r="Z72" t="s">
        <v>24</v>
      </c>
      <c r="AA72">
        <v>194</v>
      </c>
      <c r="AB72">
        <v>2</v>
      </c>
      <c r="AC72" t="s">
        <v>83</v>
      </c>
    </row>
    <row r="73" spans="1:29" ht="15.75" thickBot="1" x14ac:dyDescent="0.3">
      <c r="A73" s="20">
        <v>1</v>
      </c>
      <c r="B73" s="3" t="s">
        <v>4</v>
      </c>
      <c r="C73" s="3"/>
      <c r="D73" s="3" t="s">
        <v>9</v>
      </c>
      <c r="E73" s="3" t="s">
        <v>5</v>
      </c>
      <c r="F73" s="3" t="s">
        <v>10</v>
      </c>
      <c r="G73" s="3" t="s">
        <v>6</v>
      </c>
      <c r="H73" s="3"/>
      <c r="I73" s="3" t="s">
        <v>11</v>
      </c>
      <c r="J73" s="3" t="s">
        <v>7</v>
      </c>
      <c r="K73" s="3" t="s">
        <v>12</v>
      </c>
      <c r="L73" s="3" t="s">
        <v>8</v>
      </c>
      <c r="M73" s="3" t="s">
        <v>13</v>
      </c>
      <c r="N73" s="3" t="s">
        <v>15</v>
      </c>
      <c r="O73" s="3" t="s">
        <v>16</v>
      </c>
      <c r="Q73" t="s">
        <v>4</v>
      </c>
      <c r="R73" s="17" t="s">
        <v>95</v>
      </c>
      <c r="S73">
        <f>SUMIF(B73:M73,"H1",B74:M74)+SUMIF(B75:M75,"H1",B76:M76)+SUMIF(B77:M77,"H1",B78:M78)+SUMIF(B79:M79,"H1",B80:M80)+SUMIF(B81:M81,"H1",B82:M82)</f>
        <v>207</v>
      </c>
      <c r="U73">
        <f>_xlfn.RANK.EQ(S73,$S$73:$S$82,1)+X73</f>
        <v>1</v>
      </c>
      <c r="V73" t="str">
        <f>B71</f>
        <v>MPK A</v>
      </c>
      <c r="W73">
        <f>LARGE(Data!B56:F56,1)</f>
        <v>45</v>
      </c>
      <c r="Z73" t="s">
        <v>24</v>
      </c>
      <c r="AA73">
        <v>200</v>
      </c>
      <c r="AB73">
        <v>3</v>
      </c>
      <c r="AC73" t="s">
        <v>83</v>
      </c>
    </row>
    <row r="74" spans="1:29" x14ac:dyDescent="0.25">
      <c r="A74" s="20"/>
      <c r="B74" s="4">
        <v>42</v>
      </c>
      <c r="C74" s="13"/>
      <c r="D74" s="5">
        <v>43</v>
      </c>
      <c r="E74" s="4">
        <v>47</v>
      </c>
      <c r="F74" s="5">
        <v>49</v>
      </c>
      <c r="G74" s="4">
        <v>46</v>
      </c>
      <c r="H74" s="13"/>
      <c r="I74" s="5">
        <v>45</v>
      </c>
      <c r="J74" s="4">
        <v>45</v>
      </c>
      <c r="K74" s="5">
        <v>47</v>
      </c>
      <c r="L74" s="4">
        <v>46</v>
      </c>
      <c r="M74" s="5">
        <v>48</v>
      </c>
      <c r="N74" s="1">
        <f>IF($B74&gt;$D74,2,IF($B74&lt;$D74,0,1)*1)+IF($E74&gt;$F74,2,IF($E74&lt;$F74,0,1)*1)+IF($G74&gt;$I74,2,IF($G74&lt;$I74,0,1)*1)+IF($J74&gt;$K74,2,IF($J74&lt;$K74,0,1)*1)+IF($L74&gt;$M74,2,IF($L74&lt;$M74,0,1)*1)</f>
        <v>2</v>
      </c>
      <c r="O74" s="1">
        <f>IF($D74&gt;$B74,2,IF($D74&lt;$B74,0,1)*1)+IF($F74&gt;$E74,2,IF($F74&lt;$E74,0,1)*1)+IF($I74&gt;$G74,2,IF($I74&lt;$G74,0,1)*1)+IF($K74&gt;$J74,2,IF($K74&lt;$J74,0,1)*1)+IF($M74&gt;$L74,2,IF($M74&lt;$L74,0,1)*1)</f>
        <v>8</v>
      </c>
      <c r="Q74" t="s">
        <v>5</v>
      </c>
      <c r="R74" t="s">
        <v>92</v>
      </c>
      <c r="S74">
        <f>SUMIF(B73:M73,"H2",B74:M74)+SUMIF(B75:M75,"H2",B76:M76)+SUMIF(B77:M77,"H2",B78:M78)+SUMIF(B79:M79,"H2",B80:M80)+SUMIF(B81:M81,"H2",B82:M82)</f>
        <v>239</v>
      </c>
      <c r="U74">
        <f t="shared" ref="U74:U82" si="21">_xlfn.RANK.EQ(S74,$S$73:$S$82,1)+X74</f>
        <v>9</v>
      </c>
      <c r="V74" t="str">
        <f>B71</f>
        <v>MPK A</v>
      </c>
      <c r="W74">
        <f>LARGE(Data!B57:F57,1)</f>
        <v>49</v>
      </c>
      <c r="Z74" t="s">
        <v>24</v>
      </c>
      <c r="AA74">
        <v>214</v>
      </c>
      <c r="AB74">
        <v>2</v>
      </c>
      <c r="AC74" t="s">
        <v>83</v>
      </c>
    </row>
    <row r="75" spans="1:29" x14ac:dyDescent="0.25">
      <c r="A75" s="20">
        <v>2</v>
      </c>
      <c r="B75" s="6" t="s">
        <v>8</v>
      </c>
      <c r="C75" s="3"/>
      <c r="D75" s="7" t="s">
        <v>9</v>
      </c>
      <c r="E75" s="6" t="s">
        <v>4</v>
      </c>
      <c r="F75" s="7" t="s">
        <v>10</v>
      </c>
      <c r="G75" s="6" t="s">
        <v>5</v>
      </c>
      <c r="H75" s="3"/>
      <c r="I75" s="7" t="s">
        <v>11</v>
      </c>
      <c r="J75" s="6" t="s">
        <v>6</v>
      </c>
      <c r="K75" s="7" t="s">
        <v>12</v>
      </c>
      <c r="L75" s="6" t="s">
        <v>7</v>
      </c>
      <c r="M75" s="7" t="s">
        <v>13</v>
      </c>
      <c r="N75" s="1"/>
      <c r="O75" s="1"/>
      <c r="Q75" t="s">
        <v>6</v>
      </c>
      <c r="R75" t="s">
        <v>88</v>
      </c>
      <c r="S75">
        <f>SUMIF(B73:M73,"H3",B74:M74)+SUMIF(B75:M75,"H3",B76:M76)+SUMIF(B77:M77,"H3",B78:M78)+SUMIF(B79:M79,"H3",B80:M80)+SUMIF(B81:M81,"H3",B82:M82)</f>
        <v>231</v>
      </c>
      <c r="U75">
        <f t="shared" si="21"/>
        <v>7</v>
      </c>
      <c r="V75" t="str">
        <f>B71</f>
        <v>MPK A</v>
      </c>
      <c r="W75">
        <f>LARGE(Data!B58:F58,1)</f>
        <v>50</v>
      </c>
      <c r="Z75" t="s">
        <v>24</v>
      </c>
      <c r="AA75">
        <v>217</v>
      </c>
      <c r="AB75">
        <v>3</v>
      </c>
      <c r="AC75" t="s">
        <v>83</v>
      </c>
    </row>
    <row r="76" spans="1:29" x14ac:dyDescent="0.25">
      <c r="A76" s="20"/>
      <c r="B76" s="8">
        <v>43</v>
      </c>
      <c r="C76" s="1"/>
      <c r="D76" s="9">
        <v>44</v>
      </c>
      <c r="E76" s="8">
        <v>45</v>
      </c>
      <c r="F76" s="9">
        <v>49</v>
      </c>
      <c r="G76" s="8">
        <v>48</v>
      </c>
      <c r="H76" s="1"/>
      <c r="I76" s="9">
        <v>44</v>
      </c>
      <c r="J76" s="8">
        <v>46</v>
      </c>
      <c r="K76" s="9">
        <v>47</v>
      </c>
      <c r="L76" s="8">
        <v>45</v>
      </c>
      <c r="M76" s="9">
        <v>46</v>
      </c>
      <c r="N76" s="1">
        <f t="shared" ref="N76:N82" si="22">IF($B76&gt;$D76,2,IF($B76&lt;$D76,0,1)*1)+IF($E76&gt;$F76,2,IF($E76&lt;$F76,0,1)*1)+IF($G76&gt;$I76,2,IF($G76&lt;$I76,0,1)*1)+IF($J76&gt;$K76,2,IF($J76&lt;$K76,0,1)*1)+IF($L76&gt;$M76,2,IF($L76&lt;$M76,0,1)*1)</f>
        <v>2</v>
      </c>
      <c r="O76" s="1">
        <f t="shared" ref="O76:O82" si="23">IF($D76&gt;$B76,2,IF($D76&lt;$B76,0,1)*1)+IF($F76&gt;$E76,2,IF($F76&lt;$E76,0,1)*1)+IF($I76&gt;$G76,2,IF($I76&lt;$G76,0,1)*1)+IF($K76&gt;$J76,2,IF($K76&lt;$J76,0,1)*1)+IF($M76&gt;$L76,2,IF($M76&lt;$L76,0,1)*1)</f>
        <v>8</v>
      </c>
      <c r="Q76" t="s">
        <v>7</v>
      </c>
      <c r="R76" t="s">
        <v>90</v>
      </c>
      <c r="S76">
        <f>SUMIF(B73:M73,"H4",B74:M74)+SUMIF(B75:M75,"H4",B76:M76)+SUMIF(B77:M77,"H4",B78:M78)+SUMIF(B79:M79,"H4",B80:M80)+SUMIF(B81:M81,"H4",B82:M82)</f>
        <v>235</v>
      </c>
      <c r="U76">
        <f t="shared" si="21"/>
        <v>8</v>
      </c>
      <c r="V76" t="str">
        <f>B71</f>
        <v>MPK A</v>
      </c>
      <c r="W76">
        <f>LARGE(Data!B59:F59,1)</f>
        <v>49</v>
      </c>
      <c r="Z76" t="s">
        <v>31</v>
      </c>
      <c r="AA76">
        <v>131</v>
      </c>
      <c r="AB76">
        <v>1</v>
      </c>
      <c r="AC76" t="s">
        <v>81</v>
      </c>
    </row>
    <row r="77" spans="1:29" x14ac:dyDescent="0.25">
      <c r="A77" s="20">
        <v>3</v>
      </c>
      <c r="B77" s="6" t="s">
        <v>7</v>
      </c>
      <c r="C77" s="3"/>
      <c r="D77" s="7" t="s">
        <v>9</v>
      </c>
      <c r="E77" s="6" t="s">
        <v>8</v>
      </c>
      <c r="F77" s="7" t="s">
        <v>10</v>
      </c>
      <c r="G77" s="6" t="s">
        <v>4</v>
      </c>
      <c r="H77" s="3"/>
      <c r="I77" s="7" t="s">
        <v>11</v>
      </c>
      <c r="J77" s="6" t="s">
        <v>5</v>
      </c>
      <c r="K77" s="7" t="s">
        <v>12</v>
      </c>
      <c r="L77" s="6" t="s">
        <v>6</v>
      </c>
      <c r="M77" s="7" t="s">
        <v>13</v>
      </c>
      <c r="N77" s="1"/>
      <c r="O77" s="1"/>
      <c r="Q77" t="s">
        <v>8</v>
      </c>
      <c r="R77" t="s">
        <v>89</v>
      </c>
      <c r="S77">
        <f>SUMIF(B73:M73,"H5",B74:M74)+SUMIF(B75:M75,"H5",B76:M76)+SUMIF(B77:M77,"H5",B78:M78)+SUMIF(B79:M79,"H5",B80:M80)+SUMIF(B81:M81,"H5",B82:M82)</f>
        <v>227</v>
      </c>
      <c r="T77" s="2">
        <f>SUM(S73:S77)</f>
        <v>1139</v>
      </c>
      <c r="U77">
        <f t="shared" si="21"/>
        <v>5</v>
      </c>
      <c r="V77" t="str">
        <f>B71</f>
        <v>MPK A</v>
      </c>
      <c r="W77">
        <f>LARGE(Data!B60:F60,1)</f>
        <v>47</v>
      </c>
      <c r="Z77" t="s">
        <v>90</v>
      </c>
      <c r="AA77">
        <v>234</v>
      </c>
      <c r="AB77">
        <v>9</v>
      </c>
      <c r="AC77" t="s">
        <v>85</v>
      </c>
    </row>
    <row r="78" spans="1:29" x14ac:dyDescent="0.25">
      <c r="A78" s="20"/>
      <c r="B78" s="8">
        <v>49</v>
      </c>
      <c r="C78" s="1"/>
      <c r="D78" s="9">
        <v>45</v>
      </c>
      <c r="E78" s="8">
        <v>46</v>
      </c>
      <c r="F78" s="9">
        <v>48</v>
      </c>
      <c r="G78" s="8">
        <v>39</v>
      </c>
      <c r="H78" s="1"/>
      <c r="I78" s="9">
        <v>40</v>
      </c>
      <c r="J78" s="8">
        <v>49</v>
      </c>
      <c r="K78" s="9">
        <v>46</v>
      </c>
      <c r="L78" s="8">
        <v>42</v>
      </c>
      <c r="M78" s="9">
        <v>41</v>
      </c>
      <c r="N78" s="1">
        <f t="shared" si="22"/>
        <v>6</v>
      </c>
      <c r="O78" s="1">
        <f t="shared" si="23"/>
        <v>4</v>
      </c>
      <c r="Q78" t="s">
        <v>9</v>
      </c>
      <c r="R78" t="s">
        <v>67</v>
      </c>
      <c r="S78">
        <f>SUMIF(B73:M73,"B1",B74:M74)+SUMIF(B75:M75,"B1",B76:M76)+SUMIF(B77:M77,"B1",B78:M78)+SUMIF(B79:M79,"B1",B80:M80)+SUMIF(B81:M81,"B1",B82:M82)</f>
        <v>220</v>
      </c>
      <c r="U78">
        <f t="shared" si="21"/>
        <v>3</v>
      </c>
      <c r="V78" t="str">
        <f>G71</f>
        <v>Lunds PK</v>
      </c>
      <c r="W78">
        <f>LARGE(D74:D82,1)</f>
        <v>45</v>
      </c>
      <c r="Z78" t="s">
        <v>90</v>
      </c>
      <c r="AA78">
        <v>235</v>
      </c>
      <c r="AB78">
        <v>8</v>
      </c>
      <c r="AC78" t="s">
        <v>85</v>
      </c>
    </row>
    <row r="79" spans="1:29" x14ac:dyDescent="0.25">
      <c r="A79" s="20">
        <v>4</v>
      </c>
      <c r="B79" s="6" t="s">
        <v>6</v>
      </c>
      <c r="C79" s="3"/>
      <c r="D79" s="7" t="s">
        <v>9</v>
      </c>
      <c r="E79" s="6" t="s">
        <v>7</v>
      </c>
      <c r="F79" s="7" t="s">
        <v>10</v>
      </c>
      <c r="G79" s="6" t="s">
        <v>8</v>
      </c>
      <c r="H79" s="3"/>
      <c r="I79" s="7" t="s">
        <v>11</v>
      </c>
      <c r="J79" s="6" t="s">
        <v>4</v>
      </c>
      <c r="K79" s="7" t="s">
        <v>12</v>
      </c>
      <c r="L79" s="6" t="s">
        <v>5</v>
      </c>
      <c r="M79" s="7" t="s">
        <v>13</v>
      </c>
      <c r="N79" s="1"/>
      <c r="O79" s="1"/>
      <c r="Q79" t="s">
        <v>10</v>
      </c>
      <c r="R79" t="s">
        <v>96</v>
      </c>
      <c r="S79">
        <f>SUMIF(B73:M73,"B2",B74:M74)+SUMIF(B75:M75,"B2",B76:M76)+SUMIF(B77:M77,"B2",B78:M78)+SUMIF(B79:M79,"B2",B80:M80)+SUMIF(B81:M81,"B2",B82:M82)</f>
        <v>244</v>
      </c>
      <c r="U79">
        <f t="shared" si="21"/>
        <v>10</v>
      </c>
      <c r="V79" t="str">
        <f>G71</f>
        <v>Lunds PK</v>
      </c>
      <c r="W79">
        <f>LARGE(F74:F82,1)</f>
        <v>49</v>
      </c>
      <c r="Z79" t="s">
        <v>90</v>
      </c>
      <c r="AA79">
        <v>235</v>
      </c>
      <c r="AB79">
        <v>9</v>
      </c>
      <c r="AC79" t="s">
        <v>85</v>
      </c>
    </row>
    <row r="80" spans="1:29" x14ac:dyDescent="0.25">
      <c r="A80" s="20"/>
      <c r="B80" s="8">
        <v>50</v>
      </c>
      <c r="C80" s="1"/>
      <c r="D80" s="9">
        <v>43</v>
      </c>
      <c r="E80" s="8">
        <v>49</v>
      </c>
      <c r="F80" s="9">
        <v>49</v>
      </c>
      <c r="G80" s="8">
        <v>47</v>
      </c>
      <c r="H80" s="1"/>
      <c r="I80" s="9">
        <v>43</v>
      </c>
      <c r="J80" s="8">
        <v>37</v>
      </c>
      <c r="K80" s="9">
        <v>46</v>
      </c>
      <c r="L80" s="8">
        <v>47</v>
      </c>
      <c r="M80" s="9">
        <v>44</v>
      </c>
      <c r="N80" s="1">
        <f t="shared" si="22"/>
        <v>7</v>
      </c>
      <c r="O80" s="1">
        <f t="shared" si="23"/>
        <v>3</v>
      </c>
      <c r="Q80" t="s">
        <v>11</v>
      </c>
      <c r="R80" t="s">
        <v>51</v>
      </c>
      <c r="S80">
        <f>SUMIF(B73:M73,"B3",B74:M74)+SUMIF(B75:M75,"B3",B76:M76)+SUMIF(B77:M77,"B3",B78:M78)+SUMIF(B79:M79,"B3",B80:M80)+SUMIF(B81:M81,"B3",B82:M82)</f>
        <v>215</v>
      </c>
      <c r="U80">
        <f t="shared" si="21"/>
        <v>2</v>
      </c>
      <c r="V80" t="str">
        <f>G71</f>
        <v>Lunds PK</v>
      </c>
      <c r="W80">
        <f>LARGE(I74:I82,1)</f>
        <v>45</v>
      </c>
      <c r="Z80" t="s">
        <v>90</v>
      </c>
      <c r="AA80">
        <v>231</v>
      </c>
      <c r="AB80">
        <v>7</v>
      </c>
      <c r="AC80" t="s">
        <v>85</v>
      </c>
    </row>
    <row r="81" spans="1:29" x14ac:dyDescent="0.25">
      <c r="A81" s="20">
        <v>5</v>
      </c>
      <c r="B81" s="6" t="s">
        <v>5</v>
      </c>
      <c r="C81" s="3"/>
      <c r="D81" s="7" t="s">
        <v>9</v>
      </c>
      <c r="E81" s="6" t="s">
        <v>6</v>
      </c>
      <c r="F81" s="7" t="s">
        <v>10</v>
      </c>
      <c r="G81" s="6" t="s">
        <v>7</v>
      </c>
      <c r="H81" s="3"/>
      <c r="I81" s="7" t="s">
        <v>11</v>
      </c>
      <c r="J81" s="6" t="s">
        <v>8</v>
      </c>
      <c r="K81" s="7" t="s">
        <v>12</v>
      </c>
      <c r="L81" s="6" t="s">
        <v>4</v>
      </c>
      <c r="M81" s="7" t="s">
        <v>13</v>
      </c>
      <c r="N81" s="1"/>
      <c r="O81" s="1"/>
      <c r="Q81" t="s">
        <v>12</v>
      </c>
      <c r="R81" t="s">
        <v>50</v>
      </c>
      <c r="S81">
        <f>SUMIF(B73:M73,"B4",B74:M74)+SUMIF(B75:M75,"B4",B76:M76)+SUMIF(B77:M77,"B4",B78:M78)+SUMIF(B79:M79,"B4",B80:M80)+SUMIF(B81:M81,"B4",B82:M82)</f>
        <v>228</v>
      </c>
      <c r="U81">
        <f t="shared" si="21"/>
        <v>6</v>
      </c>
      <c r="V81" t="str">
        <f>G71</f>
        <v>Lunds PK</v>
      </c>
      <c r="W81">
        <f>LARGE(K74:K82,1)</f>
        <v>47</v>
      </c>
      <c r="Z81" t="s">
        <v>69</v>
      </c>
      <c r="AA81">
        <v>220</v>
      </c>
      <c r="AB81">
        <v>5</v>
      </c>
      <c r="AC81" t="s">
        <v>81</v>
      </c>
    </row>
    <row r="82" spans="1:29" ht="15.75" thickBot="1" x14ac:dyDescent="0.3">
      <c r="A82" s="20"/>
      <c r="B82" s="10">
        <v>48</v>
      </c>
      <c r="C82" s="14"/>
      <c r="D82" s="11">
        <v>45</v>
      </c>
      <c r="E82" s="10">
        <v>47</v>
      </c>
      <c r="F82" s="11">
        <v>49</v>
      </c>
      <c r="G82" s="10">
        <v>47</v>
      </c>
      <c r="H82" s="14"/>
      <c r="I82" s="11">
        <v>43</v>
      </c>
      <c r="J82" s="10">
        <v>45</v>
      </c>
      <c r="K82" s="11">
        <v>42</v>
      </c>
      <c r="L82" s="10">
        <v>44</v>
      </c>
      <c r="M82" s="11">
        <v>45</v>
      </c>
      <c r="N82" s="1">
        <f t="shared" si="22"/>
        <v>6</v>
      </c>
      <c r="O82" s="1">
        <f t="shared" si="23"/>
        <v>4</v>
      </c>
      <c r="Q82" t="s">
        <v>13</v>
      </c>
      <c r="R82" t="s">
        <v>57</v>
      </c>
      <c r="S82">
        <f>SUMIF(B73:M73,"B5",B74:M74)+SUMIF(B75:M75,"B5",B76:M76)+SUMIF(B77:M77,"B5",B78:M78)+SUMIF(B79:M79,"B5",B80:M80)+SUMIF(B81:M81,"B5",B82:M82)</f>
        <v>224</v>
      </c>
      <c r="T82" s="2">
        <f>SUM(S78:S82)</f>
        <v>1131</v>
      </c>
      <c r="U82">
        <f t="shared" si="21"/>
        <v>4</v>
      </c>
      <c r="V82" t="str">
        <f>G71</f>
        <v>Lunds PK</v>
      </c>
      <c r="W82">
        <f>LARGE(M74:M82,1)</f>
        <v>48</v>
      </c>
      <c r="Z82" t="s">
        <v>54</v>
      </c>
      <c r="AA82">
        <v>232</v>
      </c>
      <c r="AB82">
        <v>10</v>
      </c>
      <c r="AC82" t="s">
        <v>81</v>
      </c>
    </row>
    <row r="83" spans="1:29" x14ac:dyDescent="0.25">
      <c r="N83" s="3">
        <f>SUM(N74:N82)</f>
        <v>23</v>
      </c>
      <c r="O83" s="3">
        <f>SUM(O74:O82)</f>
        <v>27</v>
      </c>
      <c r="Z83" t="s">
        <v>54</v>
      </c>
      <c r="AA83">
        <v>229</v>
      </c>
      <c r="AB83">
        <v>9</v>
      </c>
      <c r="AC83" t="s">
        <v>81</v>
      </c>
    </row>
    <row r="84" spans="1:29" x14ac:dyDescent="0.25">
      <c r="Z84" t="s">
        <v>54</v>
      </c>
      <c r="AA84">
        <v>228</v>
      </c>
      <c r="AB84">
        <v>7</v>
      </c>
      <c r="AC84" t="s">
        <v>81</v>
      </c>
    </row>
    <row r="85" spans="1:29" x14ac:dyDescent="0.25">
      <c r="A85" s="2" t="s">
        <v>27</v>
      </c>
      <c r="B85" s="2" t="s">
        <v>83</v>
      </c>
      <c r="C85" s="2">
        <f>N97</f>
        <v>20</v>
      </c>
      <c r="D85" s="2"/>
      <c r="E85" s="2">
        <f>IF(N97&gt;O97,2,IF(N97&lt;O97,0,1)*1)</f>
        <v>0</v>
      </c>
      <c r="F85" s="2" t="s">
        <v>20</v>
      </c>
      <c r="G85" s="2" t="s">
        <v>84</v>
      </c>
      <c r="H85" s="2">
        <f>O97</f>
        <v>30</v>
      </c>
      <c r="I85" s="2"/>
      <c r="J85" s="2"/>
      <c r="K85" s="2">
        <f>IF(O97&gt;N97,2,IF(O97&lt;N97,0,1)*1)</f>
        <v>2</v>
      </c>
      <c r="Z85" t="s">
        <v>54</v>
      </c>
      <c r="AA85">
        <v>230</v>
      </c>
      <c r="AB85">
        <v>9</v>
      </c>
      <c r="AC85" t="s">
        <v>81</v>
      </c>
    </row>
    <row r="86" spans="1:29" x14ac:dyDescent="0.25">
      <c r="B86" s="1">
        <v>1</v>
      </c>
      <c r="C86" s="1"/>
      <c r="D86" s="1">
        <v>2</v>
      </c>
      <c r="E86" s="1">
        <v>3</v>
      </c>
      <c r="F86" s="1">
        <v>4</v>
      </c>
      <c r="G86" s="1">
        <v>5</v>
      </c>
      <c r="H86" s="1"/>
      <c r="I86" s="1">
        <v>6</v>
      </c>
      <c r="J86" s="1">
        <v>7</v>
      </c>
      <c r="K86" s="1">
        <v>8</v>
      </c>
      <c r="L86" s="1">
        <v>9</v>
      </c>
      <c r="M86" s="1">
        <v>10</v>
      </c>
      <c r="N86" s="21" t="s">
        <v>14</v>
      </c>
      <c r="O86" s="21"/>
      <c r="S86" t="s">
        <v>19</v>
      </c>
      <c r="T86" t="s">
        <v>18</v>
      </c>
      <c r="U86" t="s">
        <v>17</v>
      </c>
      <c r="Z86" t="s">
        <v>26</v>
      </c>
      <c r="AA86">
        <v>229</v>
      </c>
      <c r="AB86">
        <v>9</v>
      </c>
      <c r="AC86" t="s">
        <v>83</v>
      </c>
    </row>
    <row r="87" spans="1:29" ht="15.75" thickBot="1" x14ac:dyDescent="0.3">
      <c r="A87" s="20">
        <v>1</v>
      </c>
      <c r="B87" s="3" t="s">
        <v>4</v>
      </c>
      <c r="C87" s="3"/>
      <c r="D87" s="3" t="s">
        <v>9</v>
      </c>
      <c r="E87" s="3" t="s">
        <v>5</v>
      </c>
      <c r="F87" s="3" t="s">
        <v>10</v>
      </c>
      <c r="G87" s="3" t="s">
        <v>6</v>
      </c>
      <c r="H87" s="3"/>
      <c r="I87" s="3" t="s">
        <v>11</v>
      </c>
      <c r="J87" s="3" t="s">
        <v>7</v>
      </c>
      <c r="K87" s="3" t="s">
        <v>12</v>
      </c>
      <c r="L87" s="3" t="s">
        <v>8</v>
      </c>
      <c r="M87" s="3" t="s">
        <v>13</v>
      </c>
      <c r="N87" s="3" t="s">
        <v>15</v>
      </c>
      <c r="O87" s="3" t="s">
        <v>16</v>
      </c>
      <c r="Q87" t="s">
        <v>4</v>
      </c>
      <c r="R87" s="17" t="s">
        <v>26</v>
      </c>
      <c r="S87">
        <f>SUMIF(B87:M87,"H1",B88:M88)+SUMIF(B89:M89,"H1",B90:M90)+SUMIF(B91:M91,"H1",B92:M92)+SUMIF(B93:M93,"H1",B94:M94)+SUMIF(B95:M95,"H1",B96:M96)</f>
        <v>232</v>
      </c>
      <c r="U87">
        <f>_xlfn.RANK.EQ(S87,$S$87:$S$96,1)+X87</f>
        <v>9</v>
      </c>
      <c r="V87" t="str">
        <f>B85</f>
        <v>L. Bedinge A</v>
      </c>
      <c r="W87">
        <f>LARGE(Data!B70:F70,1)</f>
        <v>48</v>
      </c>
      <c r="Z87" t="s">
        <v>26</v>
      </c>
      <c r="AA87">
        <v>232</v>
      </c>
      <c r="AB87">
        <v>9</v>
      </c>
      <c r="AC87" t="s">
        <v>83</v>
      </c>
    </row>
    <row r="88" spans="1:29" x14ac:dyDescent="0.25">
      <c r="A88" s="20"/>
      <c r="B88" s="4">
        <v>48</v>
      </c>
      <c r="C88" s="13"/>
      <c r="D88" s="5">
        <v>48</v>
      </c>
      <c r="E88" s="4">
        <v>43</v>
      </c>
      <c r="F88" s="5">
        <v>43</v>
      </c>
      <c r="G88" s="4">
        <v>38</v>
      </c>
      <c r="H88" s="13"/>
      <c r="I88" s="5">
        <v>44</v>
      </c>
      <c r="J88" s="4">
        <v>36</v>
      </c>
      <c r="K88" s="5">
        <v>45</v>
      </c>
      <c r="L88" s="4">
        <v>0</v>
      </c>
      <c r="M88" s="5">
        <v>0</v>
      </c>
      <c r="N88" s="1">
        <f>IF($B88&gt;$D88,2,IF($B88&lt;$D88,0,1)*1)+IF($E88&gt;$F88,2,IF($E88&lt;$F88,0,1)*1)+IF($G88&gt;$I88,2,IF($G88&lt;$I88,0,1)*1)+IF($J88&gt;$K88,2,IF($J88&lt;$K88,0,1)*1)+IF($L88&gt;$M88,2,IF($L88&lt;$M88,0,1)*1)</f>
        <v>3</v>
      </c>
      <c r="O88" s="1">
        <f>IF($D88&gt;$B88,2,IF($D88&lt;$B88,0,1)*1)+IF($F88&gt;$E88,2,IF($F88&lt;$E88,0,1)*1)+IF($I88&gt;$G88,2,IF($I88&lt;$G88,0,1)*1)+IF($K88&gt;$J88,2,IF($K88&lt;$J88,0,1)*1)+IF($M88&gt;$L88,2,IF($M88&lt;$L88,0,1)*1)</f>
        <v>7</v>
      </c>
      <c r="Q88" t="s">
        <v>5</v>
      </c>
      <c r="R88" t="s">
        <v>32</v>
      </c>
      <c r="S88">
        <f>SUMIF(B87:M87,"H2",B88:M88)+SUMIF(B89:M89,"H2",B90:M90)+SUMIF(B91:M91,"H2",B92:M92)+SUMIF(B93:M93,"H2",B94:M94)+SUMIF(B95:M95,"H2",B96:M96)</f>
        <v>207</v>
      </c>
      <c r="U88">
        <f t="shared" ref="U88:U95" si="24">_xlfn.RANK.EQ(S88,$S$87:$S$96,1)+X88</f>
        <v>4</v>
      </c>
      <c r="V88" t="str">
        <f>B85</f>
        <v>L. Bedinge A</v>
      </c>
      <c r="W88">
        <f>LARGE(Data!B71:F71,1)</f>
        <v>44</v>
      </c>
      <c r="Z88" t="s">
        <v>26</v>
      </c>
      <c r="AA88">
        <v>235</v>
      </c>
      <c r="AB88">
        <v>9</v>
      </c>
      <c r="AC88" t="s">
        <v>83</v>
      </c>
    </row>
    <row r="89" spans="1:29" x14ac:dyDescent="0.25">
      <c r="A89" s="20">
        <v>2</v>
      </c>
      <c r="B89" s="6" t="s">
        <v>8</v>
      </c>
      <c r="C89" s="3"/>
      <c r="D89" s="7" t="s">
        <v>9</v>
      </c>
      <c r="E89" s="6" t="s">
        <v>4</v>
      </c>
      <c r="F89" s="7" t="s">
        <v>10</v>
      </c>
      <c r="G89" s="6" t="s">
        <v>5</v>
      </c>
      <c r="H89" s="3"/>
      <c r="I89" s="7" t="s">
        <v>11</v>
      </c>
      <c r="J89" s="6" t="s">
        <v>6</v>
      </c>
      <c r="K89" s="7" t="s">
        <v>12</v>
      </c>
      <c r="L89" s="6" t="s">
        <v>7</v>
      </c>
      <c r="M89" s="7" t="s">
        <v>13</v>
      </c>
      <c r="N89" s="1"/>
      <c r="O89" s="1"/>
      <c r="Q89" t="s">
        <v>6</v>
      </c>
      <c r="R89" t="s">
        <v>25</v>
      </c>
      <c r="S89">
        <f>SUMIF(B87:M87,"H3",B88:M88)+SUMIF(B89:M89,"H3",B90:M90)+SUMIF(B91:M91,"H3",B92:M92)+SUMIF(B93:M93,"H3",B94:M94)+SUMIF(B95:M95,"H3",B96:M96)</f>
        <v>215</v>
      </c>
      <c r="U89">
        <f t="shared" si="24"/>
        <v>5</v>
      </c>
      <c r="V89" t="str">
        <f>B85</f>
        <v>L. Bedinge A</v>
      </c>
      <c r="W89">
        <f>LARGE(Data!B72:F72,1)</f>
        <v>48</v>
      </c>
      <c r="Z89" t="s">
        <v>26</v>
      </c>
      <c r="AA89">
        <v>232</v>
      </c>
      <c r="AB89">
        <v>8</v>
      </c>
      <c r="AC89" t="s">
        <v>83</v>
      </c>
    </row>
    <row r="90" spans="1:29" x14ac:dyDescent="0.25">
      <c r="A90" s="20"/>
      <c r="B90" s="8">
        <v>0</v>
      </c>
      <c r="C90" s="1"/>
      <c r="D90" s="9">
        <v>48</v>
      </c>
      <c r="E90" s="8">
        <v>45</v>
      </c>
      <c r="F90" s="9">
        <v>44</v>
      </c>
      <c r="G90" s="8">
        <v>39</v>
      </c>
      <c r="H90" s="1"/>
      <c r="I90" s="9">
        <v>43</v>
      </c>
      <c r="J90" s="8">
        <v>45</v>
      </c>
      <c r="K90" s="9">
        <v>40</v>
      </c>
      <c r="L90" s="8">
        <v>39</v>
      </c>
      <c r="M90" s="9">
        <v>0</v>
      </c>
      <c r="N90" s="1">
        <f t="shared" ref="N90:N96" si="25">IF($B90&gt;$D90,2,IF($B90&lt;$D90,0,1)*1)+IF($E90&gt;$F90,2,IF($E90&lt;$F90,0,1)*1)+IF($G90&gt;$I90,2,IF($G90&lt;$I90,0,1)*1)+IF($J90&gt;$K90,2,IF($J90&lt;$K90,0,1)*1)+IF($L90&gt;$M90,2,IF($L90&lt;$M90,0,1)*1)</f>
        <v>6</v>
      </c>
      <c r="O90" s="1">
        <f t="shared" ref="O90:O96" si="26">IF($D90&gt;$B90,2,IF($D90&lt;$B90,0,1)*1)+IF($F90&gt;$E90,2,IF($F90&lt;$E90,0,1)*1)+IF($I90&gt;$G90,2,IF($I90&lt;$G90,0,1)*1)+IF($K90&gt;$J90,2,IF($K90&lt;$J90,0,1)*1)+IF($M90&gt;$L90,2,IF($M90&lt;$L90,0,1)*1)</f>
        <v>4</v>
      </c>
      <c r="Q90" t="s">
        <v>7</v>
      </c>
      <c r="R90" t="s">
        <v>24</v>
      </c>
      <c r="S90">
        <f>SUMIF(B87:M87,"H4",B88:M88)+SUMIF(B89:M89,"H4",B90:M90)+SUMIF(B91:M91,"H4",B92:M92)+SUMIF(B93:M93,"H4",B94:M94)+SUMIF(B95:M95,"H4",B96:M96)</f>
        <v>200</v>
      </c>
      <c r="U90">
        <f t="shared" si="24"/>
        <v>3</v>
      </c>
      <c r="V90" t="str">
        <f>B85</f>
        <v>L. Bedinge A</v>
      </c>
      <c r="W90">
        <f>LARGE(Data!B73:F73,1)</f>
        <v>44</v>
      </c>
      <c r="Z90" t="s">
        <v>21</v>
      </c>
      <c r="AA90">
        <v>218</v>
      </c>
      <c r="AB90">
        <v>2</v>
      </c>
      <c r="AC90" t="s">
        <v>65</v>
      </c>
    </row>
    <row r="91" spans="1:29" x14ac:dyDescent="0.25">
      <c r="A91" s="20">
        <v>3</v>
      </c>
      <c r="B91" s="6" t="s">
        <v>7</v>
      </c>
      <c r="C91" s="3"/>
      <c r="D91" s="7" t="s">
        <v>9</v>
      </c>
      <c r="E91" s="6" t="s">
        <v>8</v>
      </c>
      <c r="F91" s="7" t="s">
        <v>10</v>
      </c>
      <c r="G91" s="6" t="s">
        <v>4</v>
      </c>
      <c r="H91" s="3"/>
      <c r="I91" s="7" t="s">
        <v>11</v>
      </c>
      <c r="J91" s="6" t="s">
        <v>5</v>
      </c>
      <c r="K91" s="7" t="s">
        <v>12</v>
      </c>
      <c r="L91" s="6" t="s">
        <v>6</v>
      </c>
      <c r="M91" s="7" t="s">
        <v>13</v>
      </c>
      <c r="N91" s="1"/>
      <c r="O91" s="1"/>
      <c r="Q91" t="s">
        <v>8</v>
      </c>
      <c r="S91">
        <f>SUMIF(B87:M87,"H5",B88:M88)+SUMIF(B89:M89,"H5",B90:M90)+SUMIF(B91:M91,"H5",B92:M92)+SUMIF(B93:M93,"H5",B94:M94)+SUMIF(B95:M95,"H5",B96:M96)</f>
        <v>0</v>
      </c>
      <c r="T91" s="2">
        <f>SUM(S87:S91)</f>
        <v>854</v>
      </c>
      <c r="V91" t="str">
        <f>B85</f>
        <v>L. Bedinge A</v>
      </c>
      <c r="W91">
        <f>LARGE(Data!B74:F74,1)</f>
        <v>0</v>
      </c>
      <c r="Z91" t="s">
        <v>21</v>
      </c>
      <c r="AA91">
        <v>217</v>
      </c>
      <c r="AB91">
        <v>2</v>
      </c>
      <c r="AC91" t="s">
        <v>65</v>
      </c>
    </row>
    <row r="92" spans="1:29" x14ac:dyDescent="0.25">
      <c r="A92" s="20"/>
      <c r="B92" s="8">
        <v>41</v>
      </c>
      <c r="C92" s="1"/>
      <c r="D92" s="9">
        <v>48</v>
      </c>
      <c r="E92" s="8">
        <v>0</v>
      </c>
      <c r="F92" s="9">
        <v>42</v>
      </c>
      <c r="G92" s="8">
        <v>44</v>
      </c>
      <c r="H92" s="1"/>
      <c r="I92" s="9">
        <v>43</v>
      </c>
      <c r="J92" s="8">
        <v>40</v>
      </c>
      <c r="K92" s="9">
        <v>46</v>
      </c>
      <c r="L92" s="8">
        <v>43</v>
      </c>
      <c r="M92" s="9">
        <v>0</v>
      </c>
      <c r="N92" s="1">
        <f t="shared" si="25"/>
        <v>4</v>
      </c>
      <c r="O92" s="1">
        <f t="shared" si="26"/>
        <v>6</v>
      </c>
      <c r="Q92" t="s">
        <v>9</v>
      </c>
      <c r="R92" t="s">
        <v>76</v>
      </c>
      <c r="S92">
        <f>SUMIF(B87:M87,"B1",B88:M88)+SUMIF(B89:M89,"B1",B90:M90)+SUMIF(B91:M91,"B1",B92:M92)+SUMIF(B93:M93,"B1",B94:M94)+SUMIF(B95:M95,"B1",B96:M96)</f>
        <v>238</v>
      </c>
      <c r="U92">
        <f t="shared" si="24"/>
        <v>10</v>
      </c>
      <c r="V92" t="str">
        <f>G85</f>
        <v>Svalövs PK</v>
      </c>
      <c r="W92">
        <f>LARGE(D88:D96,1)</f>
        <v>48</v>
      </c>
      <c r="Z92" t="s">
        <v>21</v>
      </c>
      <c r="AA92">
        <v>204</v>
      </c>
      <c r="AB92">
        <v>1</v>
      </c>
      <c r="AC92" t="s">
        <v>65</v>
      </c>
    </row>
    <row r="93" spans="1:29" x14ac:dyDescent="0.25">
      <c r="A93" s="20">
        <v>4</v>
      </c>
      <c r="B93" s="6" t="s">
        <v>6</v>
      </c>
      <c r="C93" s="3"/>
      <c r="D93" s="7" t="s">
        <v>9</v>
      </c>
      <c r="E93" s="6" t="s">
        <v>7</v>
      </c>
      <c r="F93" s="7" t="s">
        <v>10</v>
      </c>
      <c r="G93" s="6" t="s">
        <v>8</v>
      </c>
      <c r="H93" s="3"/>
      <c r="I93" s="7" t="s">
        <v>11</v>
      </c>
      <c r="J93" s="6" t="s">
        <v>4</v>
      </c>
      <c r="K93" s="7" t="s">
        <v>12</v>
      </c>
      <c r="L93" s="6" t="s">
        <v>5</v>
      </c>
      <c r="M93" s="7" t="s">
        <v>13</v>
      </c>
      <c r="N93" s="1"/>
      <c r="O93" s="1"/>
      <c r="Q93" t="s">
        <v>10</v>
      </c>
      <c r="R93" t="s">
        <v>97</v>
      </c>
      <c r="S93">
        <f>SUMIF(B87:M87,"B2",B88:M88)+SUMIF(B89:M89,"B2",B90:M90)+SUMIF(B91:M91,"B2",B92:M92)+SUMIF(B93:M93,"B2",B94:M94)+SUMIF(B95:M95,"B2",B96:M96)</f>
        <v>220</v>
      </c>
      <c r="U93">
        <f t="shared" si="24"/>
        <v>7</v>
      </c>
      <c r="V93" t="str">
        <f>G85</f>
        <v>Svalövs PK</v>
      </c>
      <c r="W93">
        <f>LARGE(F88:F96,1)</f>
        <v>46</v>
      </c>
      <c r="Z93" t="s">
        <v>21</v>
      </c>
      <c r="AA93">
        <v>211</v>
      </c>
      <c r="AB93">
        <v>1</v>
      </c>
      <c r="AC93" t="s">
        <v>65</v>
      </c>
    </row>
    <row r="94" spans="1:29" x14ac:dyDescent="0.25">
      <c r="A94" s="20"/>
      <c r="B94" s="8">
        <v>48</v>
      </c>
      <c r="C94" s="1"/>
      <c r="D94" s="9">
        <v>48</v>
      </c>
      <c r="E94" s="8">
        <v>44</v>
      </c>
      <c r="F94" s="9">
        <v>45</v>
      </c>
      <c r="G94" s="8">
        <v>0</v>
      </c>
      <c r="H94" s="1"/>
      <c r="I94" s="9">
        <v>47</v>
      </c>
      <c r="J94" s="8">
        <v>48</v>
      </c>
      <c r="K94" s="9">
        <v>45</v>
      </c>
      <c r="L94" s="8">
        <v>41</v>
      </c>
      <c r="M94" s="9">
        <v>0</v>
      </c>
      <c r="N94" s="1">
        <f t="shared" si="25"/>
        <v>5</v>
      </c>
      <c r="O94" s="1">
        <f t="shared" si="26"/>
        <v>5</v>
      </c>
      <c r="Q94" t="s">
        <v>11</v>
      </c>
      <c r="R94" t="s">
        <v>63</v>
      </c>
      <c r="S94">
        <f>SUMIF(B87:M87,"B3",B88:M88)+SUMIF(B89:M89,"B3",B90:M90)+SUMIF(B91:M91,"B3",B92:M92)+SUMIF(B93:M93,"B3",B94:M94)+SUMIF(B95:M95,"B3",B96:M96)</f>
        <v>222</v>
      </c>
      <c r="U94">
        <f t="shared" si="24"/>
        <v>8</v>
      </c>
      <c r="V94" t="str">
        <f>G85</f>
        <v>Svalövs PK</v>
      </c>
      <c r="W94">
        <f>LARGE(I88:I96,1)</f>
        <v>47</v>
      </c>
      <c r="Z94" t="s">
        <v>75</v>
      </c>
      <c r="AA94">
        <v>228</v>
      </c>
      <c r="AB94">
        <v>8</v>
      </c>
      <c r="AC94" t="s">
        <v>84</v>
      </c>
    </row>
    <row r="95" spans="1:29" x14ac:dyDescent="0.25">
      <c r="A95" s="20">
        <v>5</v>
      </c>
      <c r="B95" s="6" t="s">
        <v>5</v>
      </c>
      <c r="C95" s="3"/>
      <c r="D95" s="7" t="s">
        <v>9</v>
      </c>
      <c r="E95" s="6" t="s">
        <v>6</v>
      </c>
      <c r="F95" s="7" t="s">
        <v>10</v>
      </c>
      <c r="G95" s="6" t="s">
        <v>7</v>
      </c>
      <c r="H95" s="3"/>
      <c r="I95" s="7" t="s">
        <v>11</v>
      </c>
      <c r="J95" s="6" t="s">
        <v>8</v>
      </c>
      <c r="K95" s="7" t="s">
        <v>12</v>
      </c>
      <c r="L95" s="6" t="s">
        <v>4</v>
      </c>
      <c r="M95" s="7" t="s">
        <v>13</v>
      </c>
      <c r="N95" s="1"/>
      <c r="O95" s="1"/>
      <c r="Q95" t="s">
        <v>12</v>
      </c>
      <c r="R95" t="s">
        <v>98</v>
      </c>
      <c r="S95">
        <f>SUMIF(B87:M87,"B4",B88:M88)+SUMIF(B89:M89,"B4",B90:M90)+SUMIF(B91:M91,"B4",B92:M92)+SUMIF(B93:M93,"B4",B94:M94)+SUMIF(B95:M95,"B4",B96:M96)</f>
        <v>217</v>
      </c>
      <c r="U95">
        <f t="shared" si="24"/>
        <v>6</v>
      </c>
      <c r="V95" t="str">
        <f>G85</f>
        <v>Svalövs PK</v>
      </c>
      <c r="W95">
        <f>LARGE(K88:K96,1)</f>
        <v>46</v>
      </c>
      <c r="Z95" t="s">
        <v>75</v>
      </c>
      <c r="AA95">
        <v>227</v>
      </c>
      <c r="AB95">
        <v>7</v>
      </c>
      <c r="AC95" t="s">
        <v>84</v>
      </c>
    </row>
    <row r="96" spans="1:29" ht="15.75" thickBot="1" x14ac:dyDescent="0.3">
      <c r="A96" s="20"/>
      <c r="B96" s="10">
        <v>44</v>
      </c>
      <c r="C96" s="14"/>
      <c r="D96" s="11">
        <v>46</v>
      </c>
      <c r="E96" s="10">
        <v>41</v>
      </c>
      <c r="F96" s="11">
        <v>46</v>
      </c>
      <c r="G96" s="10">
        <v>40</v>
      </c>
      <c r="H96" s="14"/>
      <c r="I96" s="11">
        <v>45</v>
      </c>
      <c r="J96" s="10">
        <v>0</v>
      </c>
      <c r="K96" s="11">
        <v>41</v>
      </c>
      <c r="L96" s="10">
        <v>47</v>
      </c>
      <c r="M96" s="11">
        <v>0</v>
      </c>
      <c r="N96" s="1">
        <f t="shared" si="25"/>
        <v>2</v>
      </c>
      <c r="O96" s="1">
        <f t="shared" si="26"/>
        <v>8</v>
      </c>
      <c r="Q96" t="s">
        <v>13</v>
      </c>
      <c r="S96">
        <f>SUMIF(B87:M87,"B5",B88:M88)+SUMIF(B89:M89,"B5",B90:M90)+SUMIF(B91:M91,"B5",B92:M92)+SUMIF(B93:M93,"B5",B94:M94)+SUMIF(B95:M95,"B5",B96:M96)</f>
        <v>0</v>
      </c>
      <c r="T96" s="2">
        <f>SUM(S92:S96)</f>
        <v>897</v>
      </c>
      <c r="V96" t="str">
        <f>G85</f>
        <v>Svalövs PK</v>
      </c>
      <c r="W96">
        <f>LARGE(M88:M96,1)</f>
        <v>0</v>
      </c>
      <c r="Z96" t="s">
        <v>75</v>
      </c>
      <c r="AA96">
        <v>223</v>
      </c>
      <c r="AB96">
        <v>5</v>
      </c>
      <c r="AC96" t="s">
        <v>84</v>
      </c>
    </row>
    <row r="97" spans="1:29" x14ac:dyDescent="0.25">
      <c r="N97" s="3">
        <f>SUM(N88:N96)</f>
        <v>20</v>
      </c>
      <c r="O97" s="3">
        <f>SUM(O88:O96)</f>
        <v>30</v>
      </c>
      <c r="Z97" t="s">
        <v>75</v>
      </c>
      <c r="AA97">
        <v>236</v>
      </c>
      <c r="AB97">
        <v>8</v>
      </c>
      <c r="AC97" t="s">
        <v>84</v>
      </c>
    </row>
    <row r="98" spans="1:29" x14ac:dyDescent="0.25">
      <c r="Z98" t="s">
        <v>89</v>
      </c>
      <c r="AA98">
        <v>224</v>
      </c>
      <c r="AB98">
        <v>4</v>
      </c>
      <c r="AC98" t="s">
        <v>85</v>
      </c>
    </row>
    <row r="99" spans="1:29" x14ac:dyDescent="0.25">
      <c r="A99" s="2" t="s">
        <v>28</v>
      </c>
      <c r="B99" s="2" t="s">
        <v>65</v>
      </c>
      <c r="C99" s="2">
        <f>N111</f>
        <v>16</v>
      </c>
      <c r="D99" s="2"/>
      <c r="E99" s="2">
        <f>IF(N111&gt;O111,2,IF(N111&lt;O111,0,1)*1)</f>
        <v>0</v>
      </c>
      <c r="F99" s="2" t="s">
        <v>20</v>
      </c>
      <c r="G99" s="2" t="s">
        <v>82</v>
      </c>
      <c r="H99" s="2">
        <f>O111</f>
        <v>34</v>
      </c>
      <c r="I99" s="2"/>
      <c r="J99" s="2"/>
      <c r="K99" s="2">
        <f>IF(O111&gt;N111,2,IF(O111&lt;N111,0,1)*1)</f>
        <v>2</v>
      </c>
      <c r="Z99" t="s">
        <v>89</v>
      </c>
      <c r="AA99">
        <v>227</v>
      </c>
      <c r="AB99">
        <v>5</v>
      </c>
      <c r="AC99" t="s">
        <v>85</v>
      </c>
    </row>
    <row r="100" spans="1:29" x14ac:dyDescent="0.25">
      <c r="B100" s="1">
        <v>1</v>
      </c>
      <c r="C100" s="1"/>
      <c r="D100" s="1">
        <v>2</v>
      </c>
      <c r="E100" s="1">
        <v>3</v>
      </c>
      <c r="F100" s="1">
        <v>4</v>
      </c>
      <c r="G100" s="1">
        <v>5</v>
      </c>
      <c r="H100" s="1"/>
      <c r="I100" s="1">
        <v>6</v>
      </c>
      <c r="J100" s="1">
        <v>7</v>
      </c>
      <c r="K100" s="1">
        <v>8</v>
      </c>
      <c r="L100" s="1">
        <v>9</v>
      </c>
      <c r="M100" s="1">
        <v>10</v>
      </c>
      <c r="N100" s="21" t="s">
        <v>14</v>
      </c>
      <c r="O100" s="21"/>
      <c r="S100" t="s">
        <v>19</v>
      </c>
      <c r="T100" t="s">
        <v>18</v>
      </c>
      <c r="U100" t="s">
        <v>17</v>
      </c>
      <c r="Z100" t="s">
        <v>89</v>
      </c>
      <c r="AA100">
        <v>217</v>
      </c>
      <c r="AB100">
        <v>3</v>
      </c>
      <c r="AC100" t="s">
        <v>85</v>
      </c>
    </row>
    <row r="101" spans="1:29" ht="15.75" thickBot="1" x14ac:dyDescent="0.3">
      <c r="A101" s="20">
        <v>1</v>
      </c>
      <c r="B101" s="3" t="s">
        <v>4</v>
      </c>
      <c r="C101" s="3"/>
      <c r="D101" s="3" t="s">
        <v>9</v>
      </c>
      <c r="E101" s="3" t="s">
        <v>5</v>
      </c>
      <c r="F101" s="3" t="s">
        <v>10</v>
      </c>
      <c r="G101" s="3" t="s">
        <v>6</v>
      </c>
      <c r="H101" s="3"/>
      <c r="I101" s="3" t="s">
        <v>11</v>
      </c>
      <c r="J101" s="3" t="s">
        <v>7</v>
      </c>
      <c r="K101" s="3" t="s">
        <v>12</v>
      </c>
      <c r="L101" s="3" t="s">
        <v>8</v>
      </c>
      <c r="M101" s="3" t="s">
        <v>13</v>
      </c>
      <c r="N101" s="3" t="s">
        <v>15</v>
      </c>
      <c r="O101" s="3" t="s">
        <v>16</v>
      </c>
      <c r="Q101" t="s">
        <v>4</v>
      </c>
      <c r="R101" t="s">
        <v>21</v>
      </c>
      <c r="S101">
        <f>SUMIF(B101:M101,"H1",B102:M102)+SUMIF(B103:M103,"H1",B104:M104)+SUMIF(B105:M105,"H1",B106:M106)+SUMIF(B107:M107,"H1",B108:M108)+SUMIF(B109:M109,"H1",B110:M110)</f>
        <v>194</v>
      </c>
      <c r="U101">
        <f>_xlfn.RANK.EQ(S101,$S$101:$S$110,1)+X101</f>
        <v>1</v>
      </c>
      <c r="V101" t="str">
        <f>B99</f>
        <v>Eslöv A</v>
      </c>
      <c r="W101">
        <f>LARGE(Data!B84:F84,1)</f>
        <v>43</v>
      </c>
      <c r="Z101" t="s">
        <v>89</v>
      </c>
      <c r="AA101">
        <v>224</v>
      </c>
      <c r="AB101">
        <v>4</v>
      </c>
      <c r="AC101" t="s">
        <v>85</v>
      </c>
    </row>
    <row r="102" spans="1:29" x14ac:dyDescent="0.25">
      <c r="A102" s="20"/>
      <c r="B102" s="4">
        <v>43</v>
      </c>
      <c r="C102" s="13"/>
      <c r="D102" s="5">
        <v>46</v>
      </c>
      <c r="E102" s="4">
        <v>37</v>
      </c>
      <c r="F102" s="5">
        <v>47</v>
      </c>
      <c r="G102" s="4">
        <v>45</v>
      </c>
      <c r="H102" s="13"/>
      <c r="I102" s="5">
        <v>45</v>
      </c>
      <c r="J102" s="4">
        <v>44</v>
      </c>
      <c r="K102" s="5">
        <v>44</v>
      </c>
      <c r="L102" s="4">
        <v>45</v>
      </c>
      <c r="M102" s="5">
        <v>45</v>
      </c>
      <c r="N102" s="1">
        <f>IF($B102&gt;$D102,2,IF($B102&lt;$D102,0,1)*1)+IF($E102&gt;$F102,2,IF($E102&lt;$F102,0,1)*1)+IF($G102&gt;$I102,2,IF($G102&lt;$I102,0,1)*1)+IF($J102&gt;$K102,2,IF($J102&lt;$K102,0,1)*1)+IF($L102&gt;$M102,2,IF($L102&lt;$M102,0,1)*1)</f>
        <v>3</v>
      </c>
      <c r="O102" s="1">
        <f>IF($D102&gt;$B102,2,IF($D102&lt;$B102,0,1)*1)+IF($F102&gt;$E102,2,IF($F102&lt;$E102,0,1)*1)+IF($I102&gt;$G102,2,IF($I102&lt;$G102,0,1)*1)+IF($K102&gt;$J102,2,IF($K102&lt;$J102,0,1)*1)+IF($M102&gt;$L102,2,IF($M102&lt;$L102,0,1)*1)</f>
        <v>7</v>
      </c>
      <c r="Q102" t="s">
        <v>5</v>
      </c>
      <c r="R102" t="s">
        <v>87</v>
      </c>
      <c r="S102">
        <f>SUMIF(B101:M101,"H2",B102:M102)+SUMIF(B103:M103,"H2",B104:M104)+SUMIF(B105:M105,"H2",B106:M106)+SUMIF(B107:M107,"H2",B108:M108)+SUMIF(B109:M109,"H2",B110:M110)</f>
        <v>204</v>
      </c>
      <c r="U102">
        <f t="shared" ref="U102:U110" si="27">_xlfn.RANK.EQ(S102,$S$101:$S$110,1)+X102</f>
        <v>2</v>
      </c>
      <c r="V102" t="str">
        <f>B99</f>
        <v>Eslöv A</v>
      </c>
      <c r="W102">
        <f>LARGE(Data!B85:F85,1)</f>
        <v>44</v>
      </c>
      <c r="Z102" t="s">
        <v>46</v>
      </c>
      <c r="AA102">
        <v>214</v>
      </c>
      <c r="AB102">
        <v>3</v>
      </c>
      <c r="AC102" t="s">
        <v>83</v>
      </c>
    </row>
    <row r="103" spans="1:29" x14ac:dyDescent="0.25">
      <c r="A103" s="20">
        <v>2</v>
      </c>
      <c r="B103" s="6" t="s">
        <v>8</v>
      </c>
      <c r="C103" s="3"/>
      <c r="D103" s="7" t="s">
        <v>9</v>
      </c>
      <c r="E103" s="6" t="s">
        <v>4</v>
      </c>
      <c r="F103" s="7" t="s">
        <v>10</v>
      </c>
      <c r="G103" s="6" t="s">
        <v>5</v>
      </c>
      <c r="H103" s="3"/>
      <c r="I103" s="7" t="s">
        <v>11</v>
      </c>
      <c r="J103" s="6" t="s">
        <v>6</v>
      </c>
      <c r="K103" s="7" t="s">
        <v>12</v>
      </c>
      <c r="L103" s="6" t="s">
        <v>7</v>
      </c>
      <c r="M103" s="7" t="s">
        <v>13</v>
      </c>
      <c r="N103" s="1"/>
      <c r="O103" s="1"/>
      <c r="Q103" t="s">
        <v>6</v>
      </c>
      <c r="R103" t="s">
        <v>66</v>
      </c>
      <c r="S103">
        <f>SUMIF(B101:M101,"H3",B102:M102)+SUMIF(B103:M103,"H3",B104:M104)+SUMIF(B105:M105,"H3",B106:M106)+SUMIF(B107:M107,"H3",B108:M108)+SUMIF(B109:M109,"H3",B110:M110)</f>
        <v>232</v>
      </c>
      <c r="U103">
        <f t="shared" si="27"/>
        <v>10</v>
      </c>
      <c r="V103" t="str">
        <f>B99</f>
        <v>Eslöv A</v>
      </c>
      <c r="W103">
        <f>LARGE(Data!B86:F86,1)</f>
        <v>49</v>
      </c>
      <c r="Z103" t="s">
        <v>133</v>
      </c>
      <c r="AA103">
        <v>207</v>
      </c>
      <c r="AB103">
        <v>1</v>
      </c>
      <c r="AC103" t="s">
        <v>82</v>
      </c>
    </row>
    <row r="104" spans="1:29" x14ac:dyDescent="0.25">
      <c r="A104" s="20"/>
      <c r="B104" s="8">
        <v>44</v>
      </c>
      <c r="C104" s="1"/>
      <c r="D104" s="9">
        <v>41</v>
      </c>
      <c r="E104" s="8">
        <v>34</v>
      </c>
      <c r="F104" s="9">
        <v>44</v>
      </c>
      <c r="G104" s="8">
        <v>42</v>
      </c>
      <c r="H104" s="1"/>
      <c r="I104" s="9">
        <v>44</v>
      </c>
      <c r="J104" s="8">
        <v>46</v>
      </c>
      <c r="K104" s="9">
        <v>41</v>
      </c>
      <c r="L104" s="8">
        <v>42</v>
      </c>
      <c r="M104" s="9">
        <v>47</v>
      </c>
      <c r="N104" s="1">
        <f t="shared" ref="N104:N110" si="28">IF($B104&gt;$D104,2,IF($B104&lt;$D104,0,1)*1)+IF($E104&gt;$F104,2,IF($E104&lt;$F104,0,1)*1)+IF($G104&gt;$I104,2,IF($G104&lt;$I104,0,1)*1)+IF($J104&gt;$K104,2,IF($J104&lt;$K104,0,1)*1)+IF($L104&gt;$M104,2,IF($L104&lt;$M104,0,1)*1)</f>
        <v>4</v>
      </c>
      <c r="O104" s="1">
        <f t="shared" ref="O104:O110" si="29">IF($D104&gt;$B104,2,IF($D104&lt;$B104,0,1)*1)+IF($F104&gt;$E104,2,IF($F104&lt;$E104,0,1)*1)+IF($I104&gt;$G104,2,IF($I104&lt;$G104,0,1)*1)+IF($K104&gt;$J104,2,IF($K104&lt;$J104,0,1)*1)+IF($M104&gt;$L104,2,IF($M104&lt;$L104,0,1)*1)</f>
        <v>6</v>
      </c>
      <c r="Q104" t="s">
        <v>7</v>
      </c>
      <c r="R104" t="s">
        <v>22</v>
      </c>
      <c r="S104">
        <f>SUMIF(B101:M101,"H4",B102:M102)+SUMIF(B103:M103,"H4",B104:M104)+SUMIF(B105:M105,"H4",B106:M106)+SUMIF(B107:M107,"H4",B108:M108)+SUMIF(B109:M109,"H4",B110:M110)</f>
        <v>216</v>
      </c>
      <c r="U104">
        <f t="shared" si="27"/>
        <v>3</v>
      </c>
      <c r="V104" t="str">
        <f>B99</f>
        <v>Eslöv A</v>
      </c>
      <c r="W104">
        <f>LARGE(Data!B87:F87,1)</f>
        <v>45</v>
      </c>
      <c r="Z104" t="s">
        <v>92</v>
      </c>
      <c r="AA104">
        <v>239</v>
      </c>
      <c r="AB104">
        <v>9</v>
      </c>
      <c r="AC104" t="s">
        <v>85</v>
      </c>
    </row>
    <row r="105" spans="1:29" x14ac:dyDescent="0.25">
      <c r="A105" s="20">
        <v>3</v>
      </c>
      <c r="B105" s="6" t="s">
        <v>7</v>
      </c>
      <c r="C105" s="3"/>
      <c r="D105" s="7" t="s">
        <v>9</v>
      </c>
      <c r="E105" s="6" t="s">
        <v>8</v>
      </c>
      <c r="F105" s="7" t="s">
        <v>10</v>
      </c>
      <c r="G105" s="6" t="s">
        <v>4</v>
      </c>
      <c r="H105" s="3"/>
      <c r="I105" s="7" t="s">
        <v>11</v>
      </c>
      <c r="J105" s="6" t="s">
        <v>5</v>
      </c>
      <c r="K105" s="7" t="s">
        <v>12</v>
      </c>
      <c r="L105" s="6" t="s">
        <v>6</v>
      </c>
      <c r="M105" s="7" t="s">
        <v>13</v>
      </c>
      <c r="N105" s="1"/>
      <c r="O105" s="1"/>
      <c r="Q105" t="s">
        <v>8</v>
      </c>
      <c r="R105" t="s">
        <v>23</v>
      </c>
      <c r="S105">
        <f>SUMIF(B101:M101,"H5",B102:M102)+SUMIF(B103:M103,"H5",B104:M104)+SUMIF(B105:M105,"H5",B106:M106)+SUMIF(B107:M107,"H5",B108:M108)+SUMIF(B109:M109,"H5",B110:M110)</f>
        <v>227</v>
      </c>
      <c r="T105" s="2">
        <f>SUM(S101:S105)</f>
        <v>1073</v>
      </c>
      <c r="U105">
        <f t="shared" si="27"/>
        <v>7</v>
      </c>
      <c r="V105" t="str">
        <f>B99</f>
        <v>Eslöv A</v>
      </c>
      <c r="W105">
        <f>LARGE(Data!B88:F88,1)</f>
        <v>48</v>
      </c>
      <c r="Z105" t="s">
        <v>92</v>
      </c>
      <c r="AA105">
        <v>237</v>
      </c>
      <c r="AB105">
        <v>10</v>
      </c>
      <c r="AC105" t="s">
        <v>85</v>
      </c>
    </row>
    <row r="106" spans="1:29" x14ac:dyDescent="0.25">
      <c r="A106" s="20"/>
      <c r="B106" s="8">
        <v>42</v>
      </c>
      <c r="C106" s="1"/>
      <c r="D106" s="9">
        <v>47</v>
      </c>
      <c r="E106" s="8">
        <v>44</v>
      </c>
      <c r="F106" s="9">
        <v>48</v>
      </c>
      <c r="G106" s="8">
        <v>41</v>
      </c>
      <c r="H106" s="1"/>
      <c r="I106" s="9">
        <v>42</v>
      </c>
      <c r="J106" s="8">
        <v>44</v>
      </c>
      <c r="K106" s="9">
        <v>43</v>
      </c>
      <c r="L106" s="8">
        <v>43</v>
      </c>
      <c r="M106" s="9">
        <v>45</v>
      </c>
      <c r="N106" s="1">
        <f t="shared" si="28"/>
        <v>2</v>
      </c>
      <c r="O106" s="1">
        <f t="shared" si="29"/>
        <v>8</v>
      </c>
      <c r="Q106" t="s">
        <v>9</v>
      </c>
      <c r="R106" t="s">
        <v>57</v>
      </c>
      <c r="S106">
        <f>SUMIF(B101:M101,"B1",B102:M102)+SUMIF(B103:M103,"B1",B104:M104)+SUMIF(B105:M105,"B1",B106:M106)+SUMIF(B107:M107,"B1",B108:M108)+SUMIF(B109:M109,"B1",B110:M110)</f>
        <v>221</v>
      </c>
      <c r="U106">
        <f t="shared" si="27"/>
        <v>5</v>
      </c>
      <c r="V106" t="str">
        <f>G99</f>
        <v>Lunds PK</v>
      </c>
      <c r="W106">
        <f>LARGE(D102:D110,1)</f>
        <v>47</v>
      </c>
      <c r="Z106" t="s">
        <v>92</v>
      </c>
      <c r="AA106">
        <v>238</v>
      </c>
      <c r="AB106">
        <v>10</v>
      </c>
      <c r="AC106" t="s">
        <v>85</v>
      </c>
    </row>
    <row r="107" spans="1:29" x14ac:dyDescent="0.25">
      <c r="A107" s="20">
        <v>4</v>
      </c>
      <c r="B107" s="6" t="s">
        <v>6</v>
      </c>
      <c r="C107" s="3"/>
      <c r="D107" s="7" t="s">
        <v>9</v>
      </c>
      <c r="E107" s="6" t="s">
        <v>7</v>
      </c>
      <c r="F107" s="7" t="s">
        <v>10</v>
      </c>
      <c r="G107" s="6" t="s">
        <v>8</v>
      </c>
      <c r="H107" s="3"/>
      <c r="I107" s="7" t="s">
        <v>11</v>
      </c>
      <c r="J107" s="6" t="s">
        <v>4</v>
      </c>
      <c r="K107" s="7" t="s">
        <v>12</v>
      </c>
      <c r="L107" s="6" t="s">
        <v>5</v>
      </c>
      <c r="M107" s="7" t="s">
        <v>13</v>
      </c>
      <c r="N107" s="1"/>
      <c r="O107" s="1"/>
      <c r="Q107" t="s">
        <v>10</v>
      </c>
      <c r="R107" t="s">
        <v>100</v>
      </c>
      <c r="S107">
        <f>SUMIF(B101:M101,"B2",B102:M102)+SUMIF(B103:M103,"B2",B104:M104)+SUMIF(B105:M105,"B2",B106:M106)+SUMIF(B107:M107,"B2",B108:M108)+SUMIF(B109:M109,"B2",B110:M110)</f>
        <v>228</v>
      </c>
      <c r="U107">
        <f t="shared" si="27"/>
        <v>8</v>
      </c>
      <c r="V107" t="str">
        <f>G99</f>
        <v>Lunds PK</v>
      </c>
      <c r="W107">
        <f>LARGE(F102:F110,1)</f>
        <v>48</v>
      </c>
      <c r="Z107" t="s">
        <v>92</v>
      </c>
      <c r="AA107">
        <v>241</v>
      </c>
      <c r="AB107">
        <v>10</v>
      </c>
      <c r="AC107" t="s">
        <v>85</v>
      </c>
    </row>
    <row r="108" spans="1:29" x14ac:dyDescent="0.25">
      <c r="A108" s="20"/>
      <c r="B108" s="8">
        <v>49</v>
      </c>
      <c r="C108" s="1"/>
      <c r="D108" s="9">
        <v>45</v>
      </c>
      <c r="E108" s="8">
        <v>45</v>
      </c>
      <c r="F108" s="9">
        <v>45</v>
      </c>
      <c r="G108" s="8">
        <v>46</v>
      </c>
      <c r="H108" s="1"/>
      <c r="I108" s="9">
        <v>47</v>
      </c>
      <c r="J108" s="8">
        <v>38</v>
      </c>
      <c r="K108" s="9">
        <v>46</v>
      </c>
      <c r="L108" s="8">
        <v>40</v>
      </c>
      <c r="M108" s="9">
        <v>48</v>
      </c>
      <c r="N108" s="1">
        <f t="shared" si="28"/>
        <v>3</v>
      </c>
      <c r="O108" s="1">
        <f t="shared" si="29"/>
        <v>7</v>
      </c>
      <c r="Q108" t="s">
        <v>11</v>
      </c>
      <c r="R108" t="s">
        <v>51</v>
      </c>
      <c r="S108">
        <f>SUMIF(B101:M101,"B3",B102:M102)+SUMIF(B103:M103,"B3",B104:M104)+SUMIF(B105:M105,"B3",B106:M106)+SUMIF(B107:M107,"B3",B108:M108)+SUMIF(B109:M109,"B3",B110:M110)</f>
        <v>223</v>
      </c>
      <c r="U108">
        <f t="shared" si="27"/>
        <v>6</v>
      </c>
      <c r="V108" t="str">
        <f>G99</f>
        <v>Lunds PK</v>
      </c>
      <c r="W108">
        <f>LARGE(I102:I110,1)</f>
        <v>47</v>
      </c>
      <c r="Z108" t="s">
        <v>25</v>
      </c>
      <c r="AA108">
        <v>215</v>
      </c>
      <c r="AB108">
        <v>4</v>
      </c>
      <c r="AC108" t="s">
        <v>83</v>
      </c>
    </row>
    <row r="109" spans="1:29" x14ac:dyDescent="0.25">
      <c r="A109" s="20">
        <v>5</v>
      </c>
      <c r="B109" s="6" t="s">
        <v>5</v>
      </c>
      <c r="C109" s="3"/>
      <c r="D109" s="7" t="s">
        <v>9</v>
      </c>
      <c r="E109" s="6" t="s">
        <v>6</v>
      </c>
      <c r="F109" s="7" t="s">
        <v>10</v>
      </c>
      <c r="G109" s="6" t="s">
        <v>7</v>
      </c>
      <c r="H109" s="3"/>
      <c r="I109" s="7" t="s">
        <v>11</v>
      </c>
      <c r="J109" s="6" t="s">
        <v>8</v>
      </c>
      <c r="K109" s="7" t="s">
        <v>12</v>
      </c>
      <c r="L109" s="6" t="s">
        <v>4</v>
      </c>
      <c r="M109" s="7" t="s">
        <v>13</v>
      </c>
      <c r="N109" s="1"/>
      <c r="O109" s="1"/>
      <c r="Q109" t="s">
        <v>12</v>
      </c>
      <c r="R109" t="s">
        <v>99</v>
      </c>
      <c r="S109">
        <f>SUMIF(B101:M101,"B4",B102:M102)+SUMIF(B103:M103,"B4",B104:M104)+SUMIF(B105:M105,"B4",B106:M106)+SUMIF(B107:M107,"B4",B108:M108)+SUMIF(B109:M109,"B4",B110:M110)</f>
        <v>218</v>
      </c>
      <c r="U109">
        <f t="shared" si="27"/>
        <v>4</v>
      </c>
      <c r="V109" t="str">
        <f>G99</f>
        <v>Lunds PK</v>
      </c>
      <c r="W109">
        <f>LARGE(K102:K110,1)</f>
        <v>46</v>
      </c>
      <c r="Z109" t="s">
        <v>25</v>
      </c>
      <c r="AA109">
        <v>215</v>
      </c>
      <c r="AB109">
        <v>5</v>
      </c>
      <c r="AC109" t="s">
        <v>83</v>
      </c>
    </row>
    <row r="110" spans="1:29" ht="15.75" thickBot="1" x14ac:dyDescent="0.3">
      <c r="A110" s="20"/>
      <c r="B110" s="10">
        <v>41</v>
      </c>
      <c r="C110" s="14"/>
      <c r="D110" s="11">
        <v>42</v>
      </c>
      <c r="E110" s="10">
        <v>49</v>
      </c>
      <c r="F110" s="11">
        <v>44</v>
      </c>
      <c r="G110" s="10">
        <v>43</v>
      </c>
      <c r="H110" s="14"/>
      <c r="I110" s="11">
        <v>45</v>
      </c>
      <c r="J110" s="10">
        <v>48</v>
      </c>
      <c r="K110" s="11">
        <v>44</v>
      </c>
      <c r="L110" s="10">
        <v>38</v>
      </c>
      <c r="M110" s="11">
        <v>46</v>
      </c>
      <c r="N110" s="1">
        <f t="shared" si="28"/>
        <v>4</v>
      </c>
      <c r="O110" s="1">
        <f t="shared" si="29"/>
        <v>6</v>
      </c>
      <c r="Q110" t="s">
        <v>13</v>
      </c>
      <c r="R110" t="s">
        <v>134</v>
      </c>
      <c r="S110">
        <f>SUMIF(B101:M101,"B5",B102:M102)+SUMIF(B103:M103,"B5",B104:M104)+SUMIF(B105:M105,"B5",B106:M106)+SUMIF(B107:M107,"B5",B108:M108)+SUMIF(B109:M109,"B5",B110:M110)</f>
        <v>231</v>
      </c>
      <c r="T110" s="2">
        <f>SUM(S106:S110)</f>
        <v>1121</v>
      </c>
      <c r="U110">
        <f t="shared" si="27"/>
        <v>9</v>
      </c>
      <c r="V110" t="str">
        <f>G99</f>
        <v>Lunds PK</v>
      </c>
      <c r="W110">
        <f>LARGE(M102:M110,1)</f>
        <v>48</v>
      </c>
      <c r="Z110" t="s">
        <v>25</v>
      </c>
      <c r="AA110">
        <v>211</v>
      </c>
      <c r="AB110">
        <v>2</v>
      </c>
      <c r="AC110" t="s">
        <v>83</v>
      </c>
    </row>
    <row r="111" spans="1:29" x14ac:dyDescent="0.25">
      <c r="N111" s="3">
        <f>SUM(N102:N110)</f>
        <v>16</v>
      </c>
      <c r="O111" s="3">
        <f>SUM(O102:O110)</f>
        <v>34</v>
      </c>
      <c r="Z111" t="s">
        <v>25</v>
      </c>
      <c r="AA111">
        <v>212</v>
      </c>
      <c r="AB111">
        <v>2</v>
      </c>
      <c r="AC111" t="s">
        <v>83</v>
      </c>
    </row>
    <row r="112" spans="1:29" x14ac:dyDescent="0.25">
      <c r="Z112" t="s">
        <v>70</v>
      </c>
      <c r="AA112">
        <v>224</v>
      </c>
      <c r="AB112">
        <v>6</v>
      </c>
      <c r="AC112" t="s">
        <v>82</v>
      </c>
    </row>
    <row r="113" spans="1:29" x14ac:dyDescent="0.25">
      <c r="A113" s="2" t="s">
        <v>28</v>
      </c>
      <c r="B113" s="2" t="s">
        <v>83</v>
      </c>
      <c r="C113" s="2">
        <f>N125</f>
        <v>15</v>
      </c>
      <c r="D113" s="2"/>
      <c r="E113" s="2">
        <f>IF(N125&gt;O125,2,IF(N125&lt;O125,0,1)*1)</f>
        <v>0</v>
      </c>
      <c r="F113" s="2" t="s">
        <v>20</v>
      </c>
      <c r="G113" s="2" t="s">
        <v>85</v>
      </c>
      <c r="H113" s="2">
        <f>O125</f>
        <v>35</v>
      </c>
      <c r="I113" s="2"/>
      <c r="J113" s="2"/>
      <c r="K113" s="2">
        <f>IF(O125&gt;N125,2,IF(O125&lt;N125,0,1)*1)</f>
        <v>2</v>
      </c>
      <c r="Z113" t="s">
        <v>94</v>
      </c>
      <c r="AA113">
        <v>229</v>
      </c>
      <c r="AB113">
        <v>10</v>
      </c>
      <c r="AC113" t="s">
        <v>65</v>
      </c>
    </row>
    <row r="114" spans="1:29" x14ac:dyDescent="0.25">
      <c r="B114" s="1">
        <v>1</v>
      </c>
      <c r="C114" s="1"/>
      <c r="D114" s="1">
        <v>2</v>
      </c>
      <c r="E114" s="1">
        <v>3</v>
      </c>
      <c r="F114" s="1">
        <v>4</v>
      </c>
      <c r="G114" s="1">
        <v>5</v>
      </c>
      <c r="H114" s="1"/>
      <c r="I114" s="1">
        <v>6</v>
      </c>
      <c r="J114" s="1">
        <v>7</v>
      </c>
      <c r="K114" s="1">
        <v>8</v>
      </c>
      <c r="L114" s="1">
        <v>9</v>
      </c>
      <c r="M114" s="1">
        <v>10</v>
      </c>
      <c r="N114" s="21" t="s">
        <v>14</v>
      </c>
      <c r="O114" s="21"/>
      <c r="S114" t="s">
        <v>19</v>
      </c>
      <c r="T114" t="s">
        <v>18</v>
      </c>
      <c r="U114" t="s">
        <v>17</v>
      </c>
      <c r="Z114" t="s">
        <v>94</v>
      </c>
      <c r="AA114">
        <v>233</v>
      </c>
      <c r="AB114">
        <v>9</v>
      </c>
      <c r="AC114" t="s">
        <v>65</v>
      </c>
    </row>
    <row r="115" spans="1:29" ht="15.75" thickBot="1" x14ac:dyDescent="0.3">
      <c r="A115" s="20">
        <v>1</v>
      </c>
      <c r="B115" s="3" t="s">
        <v>4</v>
      </c>
      <c r="C115" s="3"/>
      <c r="D115" s="3" t="s">
        <v>9</v>
      </c>
      <c r="E115" s="3" t="s">
        <v>5</v>
      </c>
      <c r="F115" s="3" t="s">
        <v>10</v>
      </c>
      <c r="G115" s="3" t="s">
        <v>6</v>
      </c>
      <c r="H115" s="3"/>
      <c r="I115" s="3" t="s">
        <v>11</v>
      </c>
      <c r="J115" s="3" t="s">
        <v>7</v>
      </c>
      <c r="K115" s="3" t="s">
        <v>12</v>
      </c>
      <c r="L115" s="3" t="s">
        <v>8</v>
      </c>
      <c r="M115" s="3" t="s">
        <v>13</v>
      </c>
      <c r="N115" s="3" t="s">
        <v>15</v>
      </c>
      <c r="O115" s="3" t="s">
        <v>16</v>
      </c>
      <c r="Q115" t="s">
        <v>4</v>
      </c>
      <c r="R115" s="17" t="s">
        <v>26</v>
      </c>
      <c r="S115">
        <f>SUMIF(B115:M115,"H1",B116:M116)+SUMIF(B117:M117,"H1",B118:M118)+SUMIF(B119:M119,"H1",B120:M120)+SUMIF(B121:M121,"H1",B122:M122)+SUMIF(B123:M123,"H1",B124:M124)</f>
        <v>235</v>
      </c>
      <c r="U115">
        <f>_xlfn.RANK.EQ(S115,$S$115:$S$124,1)+X115</f>
        <v>9</v>
      </c>
      <c r="V115" t="str">
        <f>B113</f>
        <v>L. Bedinge A</v>
      </c>
      <c r="W115">
        <f>LARGE(Data!B98:F98,1)</f>
        <v>49</v>
      </c>
      <c r="Z115" t="s">
        <v>94</v>
      </c>
      <c r="AA115">
        <v>234</v>
      </c>
      <c r="AB115">
        <v>9</v>
      </c>
      <c r="AC115" t="s">
        <v>65</v>
      </c>
    </row>
    <row r="116" spans="1:29" x14ac:dyDescent="0.25">
      <c r="A116" s="20"/>
      <c r="B116" s="4">
        <v>46</v>
      </c>
      <c r="C116" s="13"/>
      <c r="D116" s="5">
        <v>48</v>
      </c>
      <c r="E116" s="4">
        <v>46</v>
      </c>
      <c r="F116" s="5">
        <v>42</v>
      </c>
      <c r="G116" s="4">
        <v>42</v>
      </c>
      <c r="H116" s="13"/>
      <c r="I116" s="5">
        <v>44</v>
      </c>
      <c r="J116" s="4">
        <v>46</v>
      </c>
      <c r="K116" s="5">
        <v>45</v>
      </c>
      <c r="L116" s="4">
        <v>39</v>
      </c>
      <c r="M116" s="5">
        <v>47</v>
      </c>
      <c r="N116" s="1">
        <f>IF($B116&gt;$D116,2,IF($B116&lt;$D116,0,1)*1)+IF($E116&gt;$F116,2,IF($E116&lt;$F116,0,1)*1)+IF($G116&gt;$I116,2,IF($G116&lt;$I116,0,1)*1)+IF($J116&gt;$K116,2,IF($J116&lt;$K116,0,1)*1)+IF($L116&gt;$M116,2,IF($L116&lt;$M116,0,1)*1)</f>
        <v>4</v>
      </c>
      <c r="O116" s="1">
        <f>IF($D116&gt;$B116,2,IF($D116&lt;$B116,0,1)*1)+IF($F116&gt;$E116,2,IF($F116&lt;$E116,0,1)*1)+IF($I116&gt;$G116,2,IF($I116&lt;$G116,0,1)*1)+IF($K116&gt;$J116,2,IF($K116&lt;$J116,0,1)*1)+IF($M116&gt;$L116,2,IF($M116&lt;$L116,0,1)*1)</f>
        <v>6</v>
      </c>
      <c r="Q116" t="s">
        <v>5</v>
      </c>
      <c r="R116" t="s">
        <v>32</v>
      </c>
      <c r="S116">
        <f>SUMIF(B115:M115,"H2",B116:M116)+SUMIF(B117:M117,"H2",B118:M118)+SUMIF(B119:M119,"H2",B120:M120)+SUMIF(B121:M121,"H2",B122:M122)+SUMIF(B123:M123,"H2",B124:M124)</f>
        <v>223</v>
      </c>
      <c r="U116">
        <f t="shared" ref="U116:U124" si="30">_xlfn.RANK.EQ(S116,$S$115:$S$124,1)+X116</f>
        <v>4</v>
      </c>
      <c r="V116" t="str">
        <f>B113</f>
        <v>L. Bedinge A</v>
      </c>
      <c r="W116">
        <f>LARGE(Data!B99:F99,1)</f>
        <v>47</v>
      </c>
      <c r="Z116" t="s">
        <v>52</v>
      </c>
      <c r="AA116">
        <v>223</v>
      </c>
      <c r="AB116">
        <v>5</v>
      </c>
      <c r="AC116" t="s">
        <v>81</v>
      </c>
    </row>
    <row r="117" spans="1:29" x14ac:dyDescent="0.25">
      <c r="A117" s="20">
        <v>2</v>
      </c>
      <c r="B117" s="6" t="s">
        <v>8</v>
      </c>
      <c r="C117" s="3"/>
      <c r="D117" s="7" t="s">
        <v>9</v>
      </c>
      <c r="E117" s="6" t="s">
        <v>4</v>
      </c>
      <c r="F117" s="7" t="s">
        <v>10</v>
      </c>
      <c r="G117" s="6" t="s">
        <v>5</v>
      </c>
      <c r="H117" s="3"/>
      <c r="I117" s="7" t="s">
        <v>11</v>
      </c>
      <c r="J117" s="6" t="s">
        <v>6</v>
      </c>
      <c r="K117" s="7" t="s">
        <v>12</v>
      </c>
      <c r="L117" s="6" t="s">
        <v>7</v>
      </c>
      <c r="M117" s="7" t="s">
        <v>13</v>
      </c>
      <c r="N117" s="1"/>
      <c r="O117" s="1"/>
      <c r="Q117" t="s">
        <v>6</v>
      </c>
      <c r="R117" t="s">
        <v>25</v>
      </c>
      <c r="S117">
        <f>SUMIF(B115:M115,"H3",B116:M116)+SUMIF(B117:M117,"H3",B118:M118)+SUMIF(B119:M119,"H3",B120:M120)+SUMIF(B121:M121,"H3",B122:M122)+SUMIF(B123:M123,"H3",B124:M124)</f>
        <v>211</v>
      </c>
      <c r="U117">
        <f t="shared" si="30"/>
        <v>2</v>
      </c>
      <c r="V117" t="str">
        <f>B113</f>
        <v>L. Bedinge A</v>
      </c>
      <c r="W117">
        <f>LARGE(Data!B100:F100,1)</f>
        <v>44</v>
      </c>
      <c r="Z117" t="s">
        <v>52</v>
      </c>
      <c r="AA117">
        <v>228</v>
      </c>
      <c r="AB117">
        <v>9</v>
      </c>
      <c r="AC117" t="s">
        <v>81</v>
      </c>
    </row>
    <row r="118" spans="1:29" x14ac:dyDescent="0.25">
      <c r="A118" s="20"/>
      <c r="B118" s="8">
        <v>41</v>
      </c>
      <c r="C118" s="1"/>
      <c r="D118" s="9">
        <v>46</v>
      </c>
      <c r="E118" s="8">
        <v>47</v>
      </c>
      <c r="F118" s="9">
        <v>47</v>
      </c>
      <c r="G118" s="8">
        <v>47</v>
      </c>
      <c r="H118" s="1"/>
      <c r="I118" s="9">
        <v>48</v>
      </c>
      <c r="J118" s="8">
        <v>44</v>
      </c>
      <c r="K118" s="9">
        <v>44</v>
      </c>
      <c r="L118" s="8">
        <v>45</v>
      </c>
      <c r="M118" s="9">
        <v>47</v>
      </c>
      <c r="N118" s="1">
        <f t="shared" ref="N118:N124" si="31">IF($B118&gt;$D118,2,IF($B118&lt;$D118,0,1)*1)+IF($E118&gt;$F118,2,IF($E118&lt;$F118,0,1)*1)+IF($G118&gt;$I118,2,IF($G118&lt;$I118,0,1)*1)+IF($J118&gt;$K118,2,IF($J118&lt;$K118,0,1)*1)+IF($L118&gt;$M118,2,IF($L118&lt;$M118,0,1)*1)</f>
        <v>2</v>
      </c>
      <c r="O118" s="1">
        <f t="shared" ref="O118:O124" si="32">IF($D118&gt;$B118,2,IF($D118&lt;$B118,0,1)*1)+IF($F118&gt;$E118,2,IF($F118&lt;$E118,0,1)*1)+IF($I118&gt;$G118,2,IF($I118&lt;$G118,0,1)*1)+IF($K118&gt;$J118,2,IF($K118&lt;$J118,0,1)*1)+IF($M118&gt;$L118,2,IF($M118&lt;$L118,0,1)*1)</f>
        <v>8</v>
      </c>
      <c r="Q118" t="s">
        <v>7</v>
      </c>
      <c r="R118" t="s">
        <v>62</v>
      </c>
      <c r="S118">
        <f>SUMIF(B115:M115,"H4",B116:M116)+SUMIF(B117:M117,"H4",B118:M118)+SUMIF(B119:M119,"H4",B120:M120)+SUMIF(B121:M121,"H4",B122:M122)+SUMIF(B123:M123,"H4",B124:M124)</f>
        <v>230</v>
      </c>
      <c r="U118">
        <f t="shared" si="30"/>
        <v>8</v>
      </c>
      <c r="V118" t="str">
        <f>B113</f>
        <v>L. Bedinge A</v>
      </c>
      <c r="W118">
        <f>LARGE(Data!B101:F101,1)</f>
        <v>47</v>
      </c>
      <c r="Z118" t="s">
        <v>52</v>
      </c>
      <c r="AA118">
        <v>220</v>
      </c>
      <c r="AB118">
        <v>4</v>
      </c>
      <c r="AC118" t="s">
        <v>81</v>
      </c>
    </row>
    <row r="119" spans="1:29" x14ac:dyDescent="0.25">
      <c r="A119" s="20">
        <v>3</v>
      </c>
      <c r="B119" s="6" t="s">
        <v>7</v>
      </c>
      <c r="C119" s="3"/>
      <c r="D119" s="7" t="s">
        <v>9</v>
      </c>
      <c r="E119" s="6" t="s">
        <v>8</v>
      </c>
      <c r="F119" s="7" t="s">
        <v>10</v>
      </c>
      <c r="G119" s="6" t="s">
        <v>4</v>
      </c>
      <c r="H119" s="3"/>
      <c r="I119" s="7" t="s">
        <v>11</v>
      </c>
      <c r="J119" s="6" t="s">
        <v>5</v>
      </c>
      <c r="K119" s="7" t="s">
        <v>12</v>
      </c>
      <c r="L119" s="6" t="s">
        <v>6</v>
      </c>
      <c r="M119" s="7" t="s">
        <v>13</v>
      </c>
      <c r="N119" s="1"/>
      <c r="O119" s="1"/>
      <c r="Q119" t="s">
        <v>8</v>
      </c>
      <c r="R119" t="s">
        <v>24</v>
      </c>
      <c r="S119">
        <f>SUMIF(B115:M115,"H5",B116:M116)+SUMIF(B117:M117,"H5",B118:M118)+SUMIF(B119:M119,"H5",B120:M120)+SUMIF(B121:M121,"H5",B122:M122)+SUMIF(B123:M123,"H5",B124:M124)</f>
        <v>206</v>
      </c>
      <c r="T119" s="2">
        <f>SUM(S115:S119)</f>
        <v>1105</v>
      </c>
      <c r="U119">
        <f t="shared" si="30"/>
        <v>1</v>
      </c>
      <c r="V119" t="str">
        <f>B113</f>
        <v>L. Bedinge A</v>
      </c>
      <c r="W119">
        <f>LARGE(Data!B102:F102,1)</f>
        <v>43</v>
      </c>
      <c r="Z119" t="s">
        <v>52</v>
      </c>
      <c r="AA119">
        <v>223</v>
      </c>
      <c r="AB119">
        <v>7</v>
      </c>
      <c r="AC119" t="s">
        <v>81</v>
      </c>
    </row>
    <row r="120" spans="1:29" x14ac:dyDescent="0.25">
      <c r="A120" s="20"/>
      <c r="B120" s="8">
        <v>47</v>
      </c>
      <c r="C120" s="1"/>
      <c r="D120" s="9">
        <v>46</v>
      </c>
      <c r="E120" s="8">
        <v>43</v>
      </c>
      <c r="F120" s="9">
        <v>47</v>
      </c>
      <c r="G120" s="8">
        <v>46</v>
      </c>
      <c r="H120" s="1"/>
      <c r="I120" s="9">
        <v>46</v>
      </c>
      <c r="J120" s="8">
        <v>44</v>
      </c>
      <c r="K120" s="9">
        <v>46</v>
      </c>
      <c r="L120" s="8">
        <v>41</v>
      </c>
      <c r="M120" s="9">
        <v>43</v>
      </c>
      <c r="N120" s="1">
        <f t="shared" si="31"/>
        <v>3</v>
      </c>
      <c r="O120" s="1">
        <f t="shared" si="32"/>
        <v>7</v>
      </c>
      <c r="Q120" t="s">
        <v>9</v>
      </c>
      <c r="R120" t="s">
        <v>92</v>
      </c>
      <c r="S120">
        <f>SUMIF(B115:M115,"B1",B116:M116)+SUMIF(B117:M117,"B1",B118:M118)+SUMIF(B119:M119,"B1",B120:M120)+SUMIF(B121:M121,"B1",B122:M122)+SUMIF(B123:M123,"B1",B124:M124)</f>
        <v>237</v>
      </c>
      <c r="U120">
        <f t="shared" si="30"/>
        <v>10</v>
      </c>
      <c r="V120" t="str">
        <f>G113</f>
        <v>MPK A</v>
      </c>
      <c r="W120">
        <f>LARGE(D116:D124,1)</f>
        <v>49</v>
      </c>
      <c r="Z120" t="s">
        <v>101</v>
      </c>
      <c r="AA120">
        <v>230</v>
      </c>
      <c r="AB120">
        <v>5</v>
      </c>
      <c r="AC120" t="s">
        <v>85</v>
      </c>
    </row>
    <row r="121" spans="1:29" x14ac:dyDescent="0.25">
      <c r="A121" s="20">
        <v>4</v>
      </c>
      <c r="B121" s="6" t="s">
        <v>6</v>
      </c>
      <c r="C121" s="3"/>
      <c r="D121" s="7" t="s">
        <v>9</v>
      </c>
      <c r="E121" s="6" t="s">
        <v>7</v>
      </c>
      <c r="F121" s="7" t="s">
        <v>10</v>
      </c>
      <c r="G121" s="6" t="s">
        <v>8</v>
      </c>
      <c r="H121" s="3"/>
      <c r="I121" s="7" t="s">
        <v>11</v>
      </c>
      <c r="J121" s="6" t="s">
        <v>4</v>
      </c>
      <c r="K121" s="7" t="s">
        <v>12</v>
      </c>
      <c r="L121" s="6" t="s">
        <v>5</v>
      </c>
      <c r="M121" s="7" t="s">
        <v>13</v>
      </c>
      <c r="N121" s="1"/>
      <c r="O121" s="1"/>
      <c r="Q121" t="s">
        <v>10</v>
      </c>
      <c r="R121" t="s">
        <v>90</v>
      </c>
      <c r="S121">
        <f>SUMIF(B115:M115,"B2",B116:M116)+SUMIF(B117:M117,"B2",B118:M118)+SUMIF(B119:M119,"B2",B120:M120)+SUMIF(B121:M121,"B2",B122:M122)+SUMIF(B123:M123,"B2",B124:M124)</f>
        <v>228</v>
      </c>
      <c r="U121">
        <f t="shared" si="30"/>
        <v>5</v>
      </c>
      <c r="V121" t="str">
        <f>G113</f>
        <v>MPK A</v>
      </c>
      <c r="W121">
        <f>LARGE(F116:F124,1)</f>
        <v>47</v>
      </c>
      <c r="Z121" t="s">
        <v>51</v>
      </c>
      <c r="AA121">
        <v>221</v>
      </c>
      <c r="AB121">
        <v>5</v>
      </c>
      <c r="AC121" t="s">
        <v>82</v>
      </c>
    </row>
    <row r="122" spans="1:29" x14ac:dyDescent="0.25">
      <c r="A122" s="20"/>
      <c r="B122" s="8">
        <v>40</v>
      </c>
      <c r="C122" s="1"/>
      <c r="D122" s="9">
        <v>49</v>
      </c>
      <c r="E122" s="8">
        <v>45</v>
      </c>
      <c r="F122" s="9">
        <v>47</v>
      </c>
      <c r="G122" s="8">
        <v>41</v>
      </c>
      <c r="H122" s="1"/>
      <c r="I122" s="9">
        <v>44</v>
      </c>
      <c r="J122" s="8">
        <v>49</v>
      </c>
      <c r="K122" s="9">
        <v>46</v>
      </c>
      <c r="L122" s="8">
        <v>41</v>
      </c>
      <c r="M122" s="9">
        <v>43</v>
      </c>
      <c r="N122" s="1">
        <f t="shared" si="31"/>
        <v>2</v>
      </c>
      <c r="O122" s="1">
        <f t="shared" si="32"/>
        <v>8</v>
      </c>
      <c r="Q122" t="s">
        <v>11</v>
      </c>
      <c r="R122" t="s">
        <v>88</v>
      </c>
      <c r="S122">
        <f>SUMIF(B115:M115,"B3",B116:M116)+SUMIF(B117:M117,"B3",B118:M118)+SUMIF(B119:M119,"B3",B120:M120)+SUMIF(B121:M121,"B3",B122:M122)+SUMIF(B123:M123,"B3",B124:M124)</f>
        <v>228</v>
      </c>
      <c r="U122">
        <f t="shared" si="30"/>
        <v>6</v>
      </c>
      <c r="V122" t="str">
        <f>G113</f>
        <v>MPK A</v>
      </c>
      <c r="W122">
        <f>LARGE(I116:I124,1)</f>
        <v>48</v>
      </c>
      <c r="X122">
        <v>1</v>
      </c>
      <c r="Z122" t="s">
        <v>51</v>
      </c>
      <c r="AA122">
        <v>223</v>
      </c>
      <c r="AB122">
        <v>6</v>
      </c>
      <c r="AC122" t="s">
        <v>82</v>
      </c>
    </row>
    <row r="123" spans="1:29" x14ac:dyDescent="0.25">
      <c r="A123" s="20">
        <v>5</v>
      </c>
      <c r="B123" s="6" t="s">
        <v>5</v>
      </c>
      <c r="C123" s="3"/>
      <c r="D123" s="7" t="s">
        <v>9</v>
      </c>
      <c r="E123" s="6" t="s">
        <v>6</v>
      </c>
      <c r="F123" s="7" t="s">
        <v>10</v>
      </c>
      <c r="G123" s="6" t="s">
        <v>7</v>
      </c>
      <c r="H123" s="3"/>
      <c r="I123" s="7" t="s">
        <v>11</v>
      </c>
      <c r="J123" s="6" t="s">
        <v>8</v>
      </c>
      <c r="K123" s="7" t="s">
        <v>12</v>
      </c>
      <c r="L123" s="6" t="s">
        <v>4</v>
      </c>
      <c r="M123" s="7" t="s">
        <v>13</v>
      </c>
      <c r="N123" s="1"/>
      <c r="O123" s="1"/>
      <c r="Q123" t="s">
        <v>12</v>
      </c>
      <c r="R123" t="s">
        <v>89</v>
      </c>
      <c r="S123">
        <f>SUMIF(B115:M115,"B4",B116:M116)+SUMIF(B117:M117,"B4",B118:M118)+SUMIF(B119:M119,"B4",B120:M120)+SUMIF(B121:M121,"B4",B122:M122)+SUMIF(B123:M123,"B4",B124:M124)</f>
        <v>217</v>
      </c>
      <c r="U123">
        <f t="shared" si="30"/>
        <v>3</v>
      </c>
      <c r="V123" t="str">
        <f>G113</f>
        <v>MPK A</v>
      </c>
      <c r="W123">
        <f>LARGE(K116:K124,1)</f>
        <v>46</v>
      </c>
      <c r="Z123" t="s">
        <v>51</v>
      </c>
      <c r="AA123">
        <v>230</v>
      </c>
      <c r="AB123">
        <v>7</v>
      </c>
      <c r="AC123" t="s">
        <v>82</v>
      </c>
    </row>
    <row r="124" spans="1:29" ht="15.75" thickBot="1" x14ac:dyDescent="0.3">
      <c r="A124" s="20"/>
      <c r="B124" s="10">
        <v>45</v>
      </c>
      <c r="C124" s="14"/>
      <c r="D124" s="11">
        <v>48</v>
      </c>
      <c r="E124" s="10">
        <v>44</v>
      </c>
      <c r="F124" s="11">
        <v>45</v>
      </c>
      <c r="G124" s="10">
        <v>47</v>
      </c>
      <c r="H124" s="14"/>
      <c r="I124" s="11">
        <v>46</v>
      </c>
      <c r="J124" s="10">
        <v>42</v>
      </c>
      <c r="K124" s="11">
        <v>36</v>
      </c>
      <c r="L124" s="10">
        <v>47</v>
      </c>
      <c r="M124" s="11">
        <v>48</v>
      </c>
      <c r="N124" s="1">
        <f t="shared" si="31"/>
        <v>4</v>
      </c>
      <c r="O124" s="1">
        <f t="shared" si="32"/>
        <v>6</v>
      </c>
      <c r="Q124" t="s">
        <v>13</v>
      </c>
      <c r="R124" t="s">
        <v>91</v>
      </c>
      <c r="S124">
        <f>SUMIF(B115:M115,"B5",B116:M116)+SUMIF(B117:M117,"B5",B118:M118)+SUMIF(B119:M119,"B5",B120:M120)+SUMIF(B121:M121,"B5",B122:M122)+SUMIF(B123:M123,"B5",B124:M124)</f>
        <v>228</v>
      </c>
      <c r="T124" s="2">
        <f>SUM(S120:S124)</f>
        <v>1138</v>
      </c>
      <c r="U124">
        <f t="shared" si="30"/>
        <v>7</v>
      </c>
      <c r="V124" t="str">
        <f>G113</f>
        <v>MPK A</v>
      </c>
      <c r="W124">
        <f>LARGE(M116:M124,1)</f>
        <v>48</v>
      </c>
      <c r="X124">
        <v>2</v>
      </c>
      <c r="Z124" t="s">
        <v>51</v>
      </c>
      <c r="AA124">
        <v>223</v>
      </c>
      <c r="AB124">
        <v>6</v>
      </c>
      <c r="AC124" t="s">
        <v>82</v>
      </c>
    </row>
    <row r="125" spans="1:29" x14ac:dyDescent="0.25">
      <c r="N125" s="3">
        <f>SUM(N116:N124)</f>
        <v>15</v>
      </c>
      <c r="O125" s="3">
        <f>SUM(O116:O124)</f>
        <v>35</v>
      </c>
      <c r="Z125" t="s">
        <v>100</v>
      </c>
      <c r="AA125">
        <v>228</v>
      </c>
      <c r="AB125">
        <v>8</v>
      </c>
      <c r="AC125" t="s">
        <v>82</v>
      </c>
    </row>
    <row r="126" spans="1:29" x14ac:dyDescent="0.25">
      <c r="Z126" t="s">
        <v>100</v>
      </c>
      <c r="AA126">
        <v>215</v>
      </c>
      <c r="AB126">
        <v>4</v>
      </c>
      <c r="AC126" t="s">
        <v>82</v>
      </c>
    </row>
    <row r="127" spans="1:29" x14ac:dyDescent="0.25">
      <c r="A127" s="2" t="s">
        <v>28</v>
      </c>
      <c r="B127" s="2" t="s">
        <v>84</v>
      </c>
      <c r="C127" s="2">
        <f>N139</f>
        <v>24</v>
      </c>
      <c r="D127" s="2"/>
      <c r="E127" s="2">
        <f>IF(N139&gt;O139,2,IF(N139&lt;O139,0,1)*1)</f>
        <v>0</v>
      </c>
      <c r="F127" s="2" t="s">
        <v>20</v>
      </c>
      <c r="G127" s="2" t="s">
        <v>81</v>
      </c>
      <c r="H127" s="2">
        <f>O139</f>
        <v>26</v>
      </c>
      <c r="I127" s="2"/>
      <c r="J127" s="2"/>
      <c r="K127" s="2">
        <f>IF(O139&gt;N139,2,IF(O139&lt;N139,0,1)*1)</f>
        <v>2</v>
      </c>
      <c r="Z127" t="s">
        <v>100</v>
      </c>
      <c r="AA127">
        <v>222</v>
      </c>
      <c r="AB127">
        <v>5</v>
      </c>
      <c r="AC127" t="s">
        <v>82</v>
      </c>
    </row>
    <row r="128" spans="1:29" x14ac:dyDescent="0.25">
      <c r="B128" s="1">
        <v>1</v>
      </c>
      <c r="C128" s="1"/>
      <c r="D128" s="1">
        <v>2</v>
      </c>
      <c r="E128" s="1">
        <v>3</v>
      </c>
      <c r="F128" s="1">
        <v>4</v>
      </c>
      <c r="G128" s="1">
        <v>5</v>
      </c>
      <c r="H128" s="1"/>
      <c r="I128" s="1">
        <v>6</v>
      </c>
      <c r="J128" s="1">
        <v>7</v>
      </c>
      <c r="K128" s="1">
        <v>8</v>
      </c>
      <c r="L128" s="1">
        <v>9</v>
      </c>
      <c r="M128" s="1">
        <v>10</v>
      </c>
      <c r="N128" s="21" t="s">
        <v>14</v>
      </c>
      <c r="O128" s="21"/>
      <c r="S128" t="s">
        <v>19</v>
      </c>
      <c r="T128" t="s">
        <v>18</v>
      </c>
      <c r="U128" t="s">
        <v>17</v>
      </c>
      <c r="Z128" t="s">
        <v>103</v>
      </c>
      <c r="AA128">
        <v>210</v>
      </c>
      <c r="AB128">
        <v>2</v>
      </c>
      <c r="AC128" t="s">
        <v>82</v>
      </c>
    </row>
    <row r="129" spans="1:29" ht="15.75" thickBot="1" x14ac:dyDescent="0.3">
      <c r="A129" s="20">
        <v>1</v>
      </c>
      <c r="B129" s="3" t="s">
        <v>4</v>
      </c>
      <c r="C129" s="3"/>
      <c r="D129" s="3" t="s">
        <v>9</v>
      </c>
      <c r="E129" s="3" t="s">
        <v>5</v>
      </c>
      <c r="F129" s="3" t="s">
        <v>10</v>
      </c>
      <c r="G129" s="3" t="s">
        <v>6</v>
      </c>
      <c r="H129" s="3"/>
      <c r="I129" s="3" t="s">
        <v>11</v>
      </c>
      <c r="J129" s="3" t="s">
        <v>7</v>
      </c>
      <c r="K129" s="3" t="s">
        <v>12</v>
      </c>
      <c r="L129" s="3" t="s">
        <v>8</v>
      </c>
      <c r="M129" s="3" t="s">
        <v>13</v>
      </c>
      <c r="N129" s="3" t="s">
        <v>15</v>
      </c>
      <c r="O129" s="3" t="s">
        <v>16</v>
      </c>
      <c r="Q129" t="s">
        <v>4</v>
      </c>
      <c r="R129" s="17" t="s">
        <v>76</v>
      </c>
      <c r="S129">
        <f>SUMIF(B129:M129,"H1",B130:M130)+SUMIF(B131:M131,"H1",B132:M132)+SUMIF(B133:M133,"H1",B134:M134)+SUMIF(B135:M135,"H1",B136:M136)+SUMIF(B137:M137,"H1",B138:M138)</f>
        <v>242</v>
      </c>
      <c r="U129">
        <f>_xlfn.RANK.EQ(S129,$S$129:$S$138,1)+X129</f>
        <v>10</v>
      </c>
      <c r="V129" t="str">
        <f>B127</f>
        <v>Svalövs PK</v>
      </c>
      <c r="W129">
        <f>LARGE(Data!B112:F112,1)</f>
        <v>49</v>
      </c>
      <c r="Z129" t="s">
        <v>50</v>
      </c>
      <c r="AA129">
        <v>231</v>
      </c>
      <c r="AB129">
        <v>9</v>
      </c>
      <c r="AC129" t="s">
        <v>82</v>
      </c>
    </row>
    <row r="130" spans="1:29" x14ac:dyDescent="0.25">
      <c r="A130" s="20"/>
      <c r="B130" s="4">
        <v>48</v>
      </c>
      <c r="C130" s="13"/>
      <c r="D130" s="5">
        <v>41</v>
      </c>
      <c r="E130" s="4">
        <v>44</v>
      </c>
      <c r="F130" s="5">
        <v>45</v>
      </c>
      <c r="G130" s="4">
        <v>44</v>
      </c>
      <c r="H130" s="13"/>
      <c r="I130" s="5">
        <v>43</v>
      </c>
      <c r="J130" s="4">
        <v>42</v>
      </c>
      <c r="K130" s="5">
        <v>46</v>
      </c>
      <c r="L130" s="4">
        <v>42</v>
      </c>
      <c r="M130" s="5">
        <v>46</v>
      </c>
      <c r="N130" s="1">
        <f>IF($B130&gt;$D130,2,IF($B130&lt;$D130,0,1)*1)+IF($E130&gt;$F130,2,IF($E130&lt;$F130,0,1)*1)+IF($G130&gt;$I130,2,IF($G130&lt;$I130,0,1)*1)+IF($J130&gt;$K130,2,IF($J130&lt;$K130,0,1)*1)+IF($L130&gt;$M130,2,IF($L130&lt;$M130,0,1)*1)</f>
        <v>4</v>
      </c>
      <c r="O130" s="1">
        <f>IF($D130&gt;$B130,2,IF($D130&lt;$B130,0,1)*1)+IF($F130&gt;$E130,2,IF($F130&lt;$E130,0,1)*1)+IF($I130&gt;$G130,2,IF($I130&lt;$G130,0,1)*1)+IF($K130&gt;$J130,2,IF($K130&lt;$J130,0,1)*1)+IF($M130&gt;$L130,2,IF($M130&lt;$L130,0,1)*1)</f>
        <v>6</v>
      </c>
      <c r="Q130" t="s">
        <v>5</v>
      </c>
      <c r="R130" t="s">
        <v>63</v>
      </c>
      <c r="S130">
        <f>SUMIF(B129:M129,"H2",B130:M130)+SUMIF(B131:M131,"H2",B132:M132)+SUMIF(B133:M133,"H2",B134:M134)+SUMIF(B135:M135,"H2",B136:M136)+SUMIF(B137:M137,"H2",B138:M138)</f>
        <v>220</v>
      </c>
      <c r="U130">
        <f t="shared" ref="U130:U138" si="33">_xlfn.RANK.EQ(S130,$S$129:$S$138,1)+X130</f>
        <v>5</v>
      </c>
      <c r="V130" t="str">
        <f>B127</f>
        <v>Svalövs PK</v>
      </c>
      <c r="W130">
        <f>LARGE(Data!B113:F113,1)</f>
        <v>46</v>
      </c>
      <c r="X130">
        <v>1</v>
      </c>
      <c r="Z130" t="s">
        <v>50</v>
      </c>
      <c r="AA130">
        <v>228</v>
      </c>
      <c r="AB130">
        <v>6</v>
      </c>
      <c r="AC130" t="s">
        <v>82</v>
      </c>
    </row>
    <row r="131" spans="1:29" x14ac:dyDescent="0.25">
      <c r="A131" s="20">
        <v>2</v>
      </c>
      <c r="B131" s="6" t="s">
        <v>8</v>
      </c>
      <c r="C131" s="3"/>
      <c r="D131" s="7" t="s">
        <v>9</v>
      </c>
      <c r="E131" s="6" t="s">
        <v>4</v>
      </c>
      <c r="F131" s="7" t="s">
        <v>10</v>
      </c>
      <c r="G131" s="6" t="s">
        <v>5</v>
      </c>
      <c r="H131" s="3"/>
      <c r="I131" s="7" t="s">
        <v>11</v>
      </c>
      <c r="J131" s="6" t="s">
        <v>6</v>
      </c>
      <c r="K131" s="7" t="s">
        <v>12</v>
      </c>
      <c r="L131" s="6" t="s">
        <v>7</v>
      </c>
      <c r="M131" s="7" t="s">
        <v>13</v>
      </c>
      <c r="N131" s="1"/>
      <c r="O131" s="1"/>
      <c r="Q131" t="s">
        <v>6</v>
      </c>
      <c r="R131" t="s">
        <v>75</v>
      </c>
      <c r="S131">
        <f>SUMIF(B129:M129,"H3",B130:M130)+SUMIF(B131:M131,"H3",B132:M132)+SUMIF(B133:M133,"H3",B134:M134)+SUMIF(B135:M135,"H3",B136:M136)+SUMIF(B137:M137,"H3",B138:M138)</f>
        <v>227</v>
      </c>
      <c r="U131">
        <f t="shared" si="33"/>
        <v>7</v>
      </c>
      <c r="V131" t="str">
        <f>B127</f>
        <v>Svalövs PK</v>
      </c>
      <c r="W131">
        <f>LARGE(Data!B114:F114,1)</f>
        <v>47</v>
      </c>
      <c r="Z131" t="s">
        <v>50</v>
      </c>
      <c r="AA131">
        <v>231</v>
      </c>
      <c r="AB131">
        <v>9</v>
      </c>
      <c r="AC131" t="s">
        <v>82</v>
      </c>
    </row>
    <row r="132" spans="1:29" x14ac:dyDescent="0.25">
      <c r="A132" s="20"/>
      <c r="B132" s="8">
        <v>45</v>
      </c>
      <c r="C132" s="1"/>
      <c r="D132" s="9">
        <v>45</v>
      </c>
      <c r="E132" s="8">
        <v>48</v>
      </c>
      <c r="F132" s="9">
        <v>48</v>
      </c>
      <c r="G132" s="8">
        <v>46</v>
      </c>
      <c r="H132" s="1"/>
      <c r="I132" s="9">
        <v>39</v>
      </c>
      <c r="J132" s="8">
        <v>46</v>
      </c>
      <c r="K132" s="9">
        <v>41</v>
      </c>
      <c r="L132" s="8">
        <v>43</v>
      </c>
      <c r="M132" s="9">
        <v>45</v>
      </c>
      <c r="N132" s="1">
        <f t="shared" ref="N132:N138" si="34">IF($B132&gt;$D132,2,IF($B132&lt;$D132,0,1)*1)+IF($E132&gt;$F132,2,IF($E132&lt;$F132,0,1)*1)+IF($G132&gt;$I132,2,IF($G132&lt;$I132,0,1)*1)+IF($J132&gt;$K132,2,IF($J132&lt;$K132,0,1)*1)+IF($L132&gt;$M132,2,IF($L132&lt;$M132,0,1)*1)</f>
        <v>6</v>
      </c>
      <c r="O132" s="1">
        <f t="shared" ref="O132:O138" si="35">IF($D132&gt;$B132,2,IF($D132&lt;$B132,0,1)*1)+IF($F132&gt;$E132,2,IF($F132&lt;$E132,0,1)*1)+IF($I132&gt;$G132,2,IF($I132&lt;$G132,0,1)*1)+IF($K132&gt;$J132,2,IF($K132&lt;$J132,0,1)*1)+IF($M132&gt;$L132,2,IF($M132&lt;$L132,0,1)*1)</f>
        <v>4</v>
      </c>
      <c r="Q132" t="s">
        <v>7</v>
      </c>
      <c r="R132" t="s">
        <v>98</v>
      </c>
      <c r="S132">
        <f>SUMIF(B129:M129,"H4",B130:M130)+SUMIF(B131:M131,"H4",B132:M132)+SUMIF(B133:M133,"H4",B134:M134)+SUMIF(B135:M135,"H4",B136:M136)+SUMIF(B137:M137,"H4",B138:M138)</f>
        <v>206</v>
      </c>
      <c r="U132">
        <f t="shared" si="33"/>
        <v>1</v>
      </c>
      <c r="V132" t="str">
        <f>B127</f>
        <v>Svalövs PK</v>
      </c>
      <c r="W132">
        <f>LARGE(Data!B115:F115,1)</f>
        <v>44</v>
      </c>
      <c r="Z132" t="s">
        <v>50</v>
      </c>
      <c r="AA132">
        <v>236</v>
      </c>
      <c r="AB132">
        <v>10</v>
      </c>
      <c r="AC132" t="s">
        <v>82</v>
      </c>
    </row>
    <row r="133" spans="1:29" x14ac:dyDescent="0.25">
      <c r="A133" s="20">
        <v>3</v>
      </c>
      <c r="B133" s="6" t="s">
        <v>7</v>
      </c>
      <c r="C133" s="3"/>
      <c r="D133" s="7" t="s">
        <v>9</v>
      </c>
      <c r="E133" s="6" t="s">
        <v>8</v>
      </c>
      <c r="F133" s="7" t="s">
        <v>10</v>
      </c>
      <c r="G133" s="6" t="s">
        <v>4</v>
      </c>
      <c r="H133" s="3"/>
      <c r="I133" s="7" t="s">
        <v>11</v>
      </c>
      <c r="J133" s="6" t="s">
        <v>5</v>
      </c>
      <c r="K133" s="7" t="s">
        <v>12</v>
      </c>
      <c r="L133" s="6" t="s">
        <v>6</v>
      </c>
      <c r="M133" s="7" t="s">
        <v>13</v>
      </c>
      <c r="N133" s="1"/>
      <c r="O133" s="1"/>
      <c r="Q133" t="s">
        <v>8</v>
      </c>
      <c r="R133" t="s">
        <v>97</v>
      </c>
      <c r="S133">
        <f>SUMIF(B129:M129,"H5",B130:M130)+SUMIF(B131:M131,"H5",B132:M132)+SUMIF(B133:M133,"H5",B134:M134)+SUMIF(B135:M135,"H5",B136:M136)+SUMIF(B137:M137,"H5",B138:M138)</f>
        <v>217</v>
      </c>
      <c r="T133" s="2">
        <f>SUM(S129:S133)</f>
        <v>1112</v>
      </c>
      <c r="U133">
        <f t="shared" si="33"/>
        <v>3</v>
      </c>
      <c r="V133" t="str">
        <f>B127</f>
        <v>Svalövs PK</v>
      </c>
      <c r="W133">
        <f>LARGE(Data!B116:F116,1)</f>
        <v>45</v>
      </c>
      <c r="Z133" t="s">
        <v>62</v>
      </c>
      <c r="AA133">
        <v>228</v>
      </c>
      <c r="AB133">
        <v>8</v>
      </c>
      <c r="AC133" t="s">
        <v>83</v>
      </c>
    </row>
    <row r="134" spans="1:29" x14ac:dyDescent="0.25">
      <c r="A134" s="20"/>
      <c r="B134" s="8">
        <v>40</v>
      </c>
      <c r="C134" s="1"/>
      <c r="D134" s="9">
        <v>44</v>
      </c>
      <c r="E134" s="8">
        <v>42</v>
      </c>
      <c r="F134" s="9">
        <v>44</v>
      </c>
      <c r="G134" s="8">
        <v>49</v>
      </c>
      <c r="H134" s="1"/>
      <c r="I134" s="9">
        <v>44</v>
      </c>
      <c r="J134" s="8">
        <v>41</v>
      </c>
      <c r="K134" s="9">
        <v>49</v>
      </c>
      <c r="L134" s="8">
        <v>47</v>
      </c>
      <c r="M134" s="9">
        <v>46</v>
      </c>
      <c r="N134" s="1">
        <f t="shared" si="34"/>
        <v>4</v>
      </c>
      <c r="O134" s="1">
        <f t="shared" si="35"/>
        <v>6</v>
      </c>
      <c r="Q134" t="s">
        <v>9</v>
      </c>
      <c r="R134" t="s">
        <v>52</v>
      </c>
      <c r="S134">
        <f>SUMIF(B129:M129,"B1",B130:M130)+SUMIF(B131:M131,"B1",B132:M132)+SUMIF(B133:M133,"B1",B134:M134)+SUMIF(B135:M135,"B1",B136:M136)+SUMIF(B137:M137,"B1",B138:M138)</f>
        <v>220</v>
      </c>
      <c r="U134">
        <f t="shared" si="33"/>
        <v>4</v>
      </c>
      <c r="V134" t="str">
        <f>G127</f>
        <v>Pk Elbogen</v>
      </c>
      <c r="W134">
        <f>LARGE(D130:D138,1)</f>
        <v>46</v>
      </c>
      <c r="Z134" t="s">
        <v>62</v>
      </c>
      <c r="AA134">
        <v>230</v>
      </c>
      <c r="AB134">
        <v>8</v>
      </c>
      <c r="AC134" t="s">
        <v>83</v>
      </c>
    </row>
    <row r="135" spans="1:29" x14ac:dyDescent="0.25">
      <c r="A135" s="20">
        <v>4</v>
      </c>
      <c r="B135" s="6" t="s">
        <v>6</v>
      </c>
      <c r="C135" s="3"/>
      <c r="D135" s="7" t="s">
        <v>9</v>
      </c>
      <c r="E135" s="6" t="s">
        <v>7</v>
      </c>
      <c r="F135" s="7" t="s">
        <v>10</v>
      </c>
      <c r="G135" s="6" t="s">
        <v>8</v>
      </c>
      <c r="H135" s="3"/>
      <c r="I135" s="7" t="s">
        <v>11</v>
      </c>
      <c r="J135" s="6" t="s">
        <v>4</v>
      </c>
      <c r="K135" s="7" t="s">
        <v>12</v>
      </c>
      <c r="L135" s="6" t="s">
        <v>5</v>
      </c>
      <c r="M135" s="7" t="s">
        <v>13</v>
      </c>
      <c r="N135" s="1"/>
      <c r="O135" s="1"/>
      <c r="Q135" t="s">
        <v>10</v>
      </c>
      <c r="R135" t="s">
        <v>54</v>
      </c>
      <c r="S135">
        <f>SUMIF(B129:M129,"B2",B130:M130)+SUMIF(B131:M131,"B2",B132:M132)+SUMIF(B133:M133,"B2",B134:M134)+SUMIF(B135:M135,"B2",B136:M136)+SUMIF(B137:M137,"B2",B138:M138)</f>
        <v>229</v>
      </c>
      <c r="U135">
        <f t="shared" si="33"/>
        <v>9</v>
      </c>
      <c r="V135" t="str">
        <f>G127</f>
        <v>Pk Elbogen</v>
      </c>
      <c r="W135">
        <f>LARGE(F130:F138,1)</f>
        <v>48</v>
      </c>
      <c r="Z135" t="s">
        <v>62</v>
      </c>
      <c r="AA135">
        <v>232</v>
      </c>
      <c r="AB135">
        <v>10</v>
      </c>
      <c r="AC135" t="s">
        <v>83</v>
      </c>
    </row>
    <row r="136" spans="1:29" x14ac:dyDescent="0.25">
      <c r="A136" s="20"/>
      <c r="B136" s="8">
        <v>46</v>
      </c>
      <c r="C136" s="1"/>
      <c r="D136" s="9">
        <v>46</v>
      </c>
      <c r="E136" s="8">
        <v>37</v>
      </c>
      <c r="F136" s="9">
        <v>46</v>
      </c>
      <c r="G136" s="8">
        <v>44</v>
      </c>
      <c r="H136" s="1"/>
      <c r="I136" s="9">
        <v>44</v>
      </c>
      <c r="J136" s="8">
        <v>48</v>
      </c>
      <c r="K136" s="9">
        <v>46</v>
      </c>
      <c r="L136" s="8">
        <v>44</v>
      </c>
      <c r="M136" s="9">
        <v>48</v>
      </c>
      <c r="N136" s="1">
        <f t="shared" si="34"/>
        <v>4</v>
      </c>
      <c r="O136" s="1">
        <f t="shared" si="35"/>
        <v>6</v>
      </c>
      <c r="Q136" t="s">
        <v>11</v>
      </c>
      <c r="R136" t="s">
        <v>55</v>
      </c>
      <c r="S136">
        <f>SUMIF(B129:M129,"B3",B130:M130)+SUMIF(B131:M131,"B3",B132:M132)+SUMIF(B133:M133,"B3",B134:M134)+SUMIF(B135:M135,"B3",B136:M136)+SUMIF(B137:M137,"B3",B138:M138)</f>
        <v>211</v>
      </c>
      <c r="U136">
        <f t="shared" si="33"/>
        <v>2</v>
      </c>
      <c r="V136" t="str">
        <f>G127</f>
        <v>Pk Elbogen</v>
      </c>
      <c r="W136">
        <f>LARGE(I130:I138,1)</f>
        <v>44</v>
      </c>
      <c r="Z136" t="s">
        <v>62</v>
      </c>
      <c r="AA136">
        <v>224</v>
      </c>
      <c r="AB136">
        <v>5</v>
      </c>
      <c r="AC136" t="s">
        <v>83</v>
      </c>
    </row>
    <row r="137" spans="1:29" x14ac:dyDescent="0.25">
      <c r="A137" s="20">
        <v>5</v>
      </c>
      <c r="B137" s="6" t="s">
        <v>5</v>
      </c>
      <c r="C137" s="3"/>
      <c r="D137" s="7" t="s">
        <v>9</v>
      </c>
      <c r="E137" s="6" t="s">
        <v>6</v>
      </c>
      <c r="F137" s="7" t="s">
        <v>10</v>
      </c>
      <c r="G137" s="6" t="s">
        <v>7</v>
      </c>
      <c r="H137" s="3"/>
      <c r="I137" s="7" t="s">
        <v>11</v>
      </c>
      <c r="J137" s="6" t="s">
        <v>8</v>
      </c>
      <c r="K137" s="7" t="s">
        <v>12</v>
      </c>
      <c r="L137" s="6" t="s">
        <v>4</v>
      </c>
      <c r="M137" s="7" t="s">
        <v>13</v>
      </c>
      <c r="N137" s="1"/>
      <c r="O137" s="1"/>
      <c r="Q137" t="s">
        <v>12</v>
      </c>
      <c r="R137" t="s">
        <v>68</v>
      </c>
      <c r="S137">
        <f>SUMIF(B129:M129,"B4",B130:M130)+SUMIF(B131:M131,"B4",B132:M132)+SUMIF(B133:M133,"B4",B134:M134)+SUMIF(B135:M135,"B4",B136:M136)+SUMIF(B137:M137,"B4",B138:M138)</f>
        <v>227</v>
      </c>
      <c r="U137">
        <f t="shared" si="33"/>
        <v>8</v>
      </c>
      <c r="V137" t="str">
        <f>G127</f>
        <v>Pk Elbogen</v>
      </c>
      <c r="W137">
        <f>LARGE(K130:K138,1)</f>
        <v>49</v>
      </c>
      <c r="X137">
        <v>1</v>
      </c>
      <c r="Z137" t="s">
        <v>102</v>
      </c>
      <c r="AA137">
        <v>158</v>
      </c>
      <c r="AB137">
        <v>1</v>
      </c>
      <c r="AC137" t="s">
        <v>81</v>
      </c>
    </row>
    <row r="138" spans="1:29" ht="15.75" thickBot="1" x14ac:dyDescent="0.3">
      <c r="A138" s="20"/>
      <c r="B138" s="10">
        <v>45</v>
      </c>
      <c r="C138" s="14"/>
      <c r="D138" s="11">
        <v>44</v>
      </c>
      <c r="E138" s="10">
        <v>44</v>
      </c>
      <c r="F138" s="11">
        <v>46</v>
      </c>
      <c r="G138" s="10">
        <v>44</v>
      </c>
      <c r="H138" s="14"/>
      <c r="I138" s="11">
        <v>41</v>
      </c>
      <c r="J138" s="10">
        <v>44</v>
      </c>
      <c r="K138" s="11">
        <v>45</v>
      </c>
      <c r="L138" s="10">
        <v>49</v>
      </c>
      <c r="M138" s="11">
        <v>40</v>
      </c>
      <c r="N138" s="1">
        <f t="shared" si="34"/>
        <v>6</v>
      </c>
      <c r="O138" s="1">
        <f t="shared" si="35"/>
        <v>4</v>
      </c>
      <c r="Q138" t="s">
        <v>13</v>
      </c>
      <c r="R138" t="s">
        <v>53</v>
      </c>
      <c r="S138">
        <f>SUMIF(B129:M129,"B5",B130:M130)+SUMIF(B131:M131,"B5",B132:M132)+SUMIF(B133:M133,"B5",B134:M134)+SUMIF(B135:M135,"B5",B136:M136)+SUMIF(B137:M137,"B5",B138:M138)</f>
        <v>225</v>
      </c>
      <c r="T138" s="2">
        <f>SUM(S134:S138)</f>
        <v>1112</v>
      </c>
      <c r="U138">
        <f t="shared" si="33"/>
        <v>6</v>
      </c>
      <c r="V138" t="str">
        <f>G127</f>
        <v>Pk Elbogen</v>
      </c>
      <c r="W138">
        <f>LARGE(M130:M138,1)</f>
        <v>48</v>
      </c>
    </row>
    <row r="139" spans="1:29" x14ac:dyDescent="0.25">
      <c r="N139" s="3">
        <f>SUM(N130:N138)</f>
        <v>24</v>
      </c>
      <c r="O139" s="3">
        <f>SUM(O130:O138)</f>
        <v>26</v>
      </c>
    </row>
    <row r="141" spans="1:29" x14ac:dyDescent="0.25">
      <c r="A141" s="2" t="s">
        <v>29</v>
      </c>
      <c r="B141" s="2" t="s">
        <v>82</v>
      </c>
      <c r="C141" s="2">
        <f>N153</f>
        <v>31</v>
      </c>
      <c r="D141" s="2"/>
      <c r="E141" s="2">
        <f>IF(N153&gt;O153,2,IF(N153&lt;O153,0,1)*1)</f>
        <v>2</v>
      </c>
      <c r="F141" s="2" t="s">
        <v>20</v>
      </c>
      <c r="G141" s="2" t="s">
        <v>83</v>
      </c>
      <c r="H141" s="2">
        <f>O153</f>
        <v>19</v>
      </c>
      <c r="I141" s="2"/>
      <c r="J141" s="2"/>
      <c r="K141" s="2">
        <f>IF(O153&gt;N153,2,IF(O153&lt;N153,0,1)*1)</f>
        <v>0</v>
      </c>
    </row>
    <row r="142" spans="1:29" x14ac:dyDescent="0.25">
      <c r="B142" s="1">
        <v>1</v>
      </c>
      <c r="C142" s="1"/>
      <c r="D142" s="1">
        <v>2</v>
      </c>
      <c r="E142" s="1">
        <v>3</v>
      </c>
      <c r="F142" s="1">
        <v>4</v>
      </c>
      <c r="G142" s="1">
        <v>5</v>
      </c>
      <c r="H142" s="1"/>
      <c r="I142" s="1">
        <v>6</v>
      </c>
      <c r="J142" s="1">
        <v>7</v>
      </c>
      <c r="K142" s="1">
        <v>8</v>
      </c>
      <c r="L142" s="1">
        <v>9</v>
      </c>
      <c r="M142" s="1">
        <v>10</v>
      </c>
      <c r="N142" s="21" t="s">
        <v>14</v>
      </c>
      <c r="O142" s="21"/>
      <c r="S142" t="s">
        <v>19</v>
      </c>
      <c r="T142" t="s">
        <v>18</v>
      </c>
      <c r="U142" t="s">
        <v>17</v>
      </c>
    </row>
    <row r="143" spans="1:29" ht="15.75" thickBot="1" x14ac:dyDescent="0.3">
      <c r="A143" s="20">
        <v>1</v>
      </c>
      <c r="B143" s="3" t="s">
        <v>4</v>
      </c>
      <c r="C143" s="3"/>
      <c r="D143" s="3" t="s">
        <v>9</v>
      </c>
      <c r="E143" s="3" t="s">
        <v>5</v>
      </c>
      <c r="F143" s="3" t="s">
        <v>10</v>
      </c>
      <c r="G143" s="3" t="s">
        <v>6</v>
      </c>
      <c r="H143" s="3"/>
      <c r="I143" s="3" t="s">
        <v>11</v>
      </c>
      <c r="J143" s="3" t="s">
        <v>7</v>
      </c>
      <c r="K143" s="3" t="s">
        <v>12</v>
      </c>
      <c r="L143" s="3" t="s">
        <v>8</v>
      </c>
      <c r="M143" s="3" t="s">
        <v>13</v>
      </c>
      <c r="N143" s="3" t="s">
        <v>15</v>
      </c>
      <c r="O143" s="3" t="s">
        <v>16</v>
      </c>
      <c r="Q143" t="s">
        <v>4</v>
      </c>
      <c r="R143" s="17" t="s">
        <v>50</v>
      </c>
      <c r="S143">
        <f>SUMIF(B143:M143,"H1",B144:M144)+SUMIF(B145:M145,"H1",B146:M146)+SUMIF(B147:M147,"H1",B148:M148)+SUMIF(B149:M149,"H1",B150:M150)+SUMIF(B151:M151,"H1",B152:M152)</f>
        <v>231</v>
      </c>
      <c r="U143">
        <f>_xlfn.RANK.EQ(S143,$S$143:$S$152,1)+X143</f>
        <v>9</v>
      </c>
      <c r="V143" t="str">
        <f>B141</f>
        <v>Lunds PK</v>
      </c>
      <c r="W143">
        <f>LARGE(Data!B126:F126,1)</f>
        <v>48</v>
      </c>
    </row>
    <row r="144" spans="1:29" x14ac:dyDescent="0.25">
      <c r="A144" s="20"/>
      <c r="B144" s="4">
        <v>48</v>
      </c>
      <c r="C144" s="13"/>
      <c r="D144" s="5">
        <v>47</v>
      </c>
      <c r="E144" s="4">
        <v>44</v>
      </c>
      <c r="F144" s="5">
        <v>45</v>
      </c>
      <c r="G144" s="4">
        <v>47</v>
      </c>
      <c r="H144" s="13"/>
      <c r="I144" s="5">
        <v>41</v>
      </c>
      <c r="J144" s="4">
        <v>40</v>
      </c>
      <c r="K144" s="5">
        <v>45</v>
      </c>
      <c r="L144" s="4">
        <v>44</v>
      </c>
      <c r="M144" s="5">
        <v>0</v>
      </c>
      <c r="N144" s="1">
        <f>IF($B144&gt;$D144,2,IF($B144&lt;$D144,0,1)*1)+IF($E144&gt;$F144,2,IF($E144&lt;$F144,0,1)*1)+IF($G144&gt;$I144,2,IF($G144&lt;$I144,0,1)*1)+IF($J144&gt;$K144,2,IF($J144&lt;$K144,0,1)*1)+IF($L144&gt;$M144,2,IF($L144&lt;$M144,0,1)*1)</f>
        <v>6</v>
      </c>
      <c r="O144" s="1">
        <f>IF($D144&gt;$B144,2,IF($D144&lt;$B144,0,1)*1)+IF($F144&gt;$E144,2,IF($F144&lt;$E144,0,1)*1)+IF($I144&gt;$G144,2,IF($I144&lt;$G144,0,1)*1)+IF($K144&gt;$J144,2,IF($K144&lt;$J144,0,1)*1)+IF($M144&gt;$L144,2,IF($M144&lt;$L144,0,1)*1)</f>
        <v>4</v>
      </c>
      <c r="Q144" t="s">
        <v>5</v>
      </c>
      <c r="R144" t="s">
        <v>70</v>
      </c>
      <c r="S144">
        <f>SUMIF(B143:M143,"H2",B144:M144)+SUMIF(B145:M145,"H2",B146:M146)+SUMIF(B147:M147,"H2",B148:M148)+SUMIF(B149:M149,"H2",B150:M150)+SUMIF(B151:M151,"H2",B152:M152)</f>
        <v>224</v>
      </c>
      <c r="U144">
        <f t="shared" ref="U144:U151" si="36">_xlfn.RANK.EQ(S144,$S$143:$S$152,1)+X144</f>
        <v>6</v>
      </c>
      <c r="V144" t="str">
        <f>B141</f>
        <v>Lunds PK</v>
      </c>
      <c r="W144">
        <f>LARGE(Data!B127:F127,1)</f>
        <v>47</v>
      </c>
    </row>
    <row r="145" spans="1:24" x14ac:dyDescent="0.25">
      <c r="A145" s="20">
        <v>2</v>
      </c>
      <c r="B145" s="6" t="s">
        <v>8</v>
      </c>
      <c r="C145" s="3"/>
      <c r="D145" s="7" t="s">
        <v>9</v>
      </c>
      <c r="E145" s="6" t="s">
        <v>4</v>
      </c>
      <c r="F145" s="7" t="s">
        <v>10</v>
      </c>
      <c r="G145" s="6" t="s">
        <v>5</v>
      </c>
      <c r="H145" s="3"/>
      <c r="I145" s="7" t="s">
        <v>11</v>
      </c>
      <c r="J145" s="6" t="s">
        <v>6</v>
      </c>
      <c r="K145" s="7" t="s">
        <v>12</v>
      </c>
      <c r="L145" s="6" t="s">
        <v>7</v>
      </c>
      <c r="M145" s="7" t="s">
        <v>13</v>
      </c>
      <c r="N145" s="1"/>
      <c r="O145" s="1"/>
      <c r="Q145" t="s">
        <v>6</v>
      </c>
      <c r="R145" t="s">
        <v>51</v>
      </c>
      <c r="S145">
        <f>SUMIF(B143:M143,"H3",B144:M144)+SUMIF(B145:M145,"H3",B146:M146)+SUMIF(B147:M147,"H3",B148:M148)+SUMIF(B149:M149,"H3",B150:M150)+SUMIF(B151:M151,"H3",B152:M152)</f>
        <v>230</v>
      </c>
      <c r="U145">
        <f t="shared" si="36"/>
        <v>7</v>
      </c>
      <c r="V145" t="str">
        <f>B141</f>
        <v>Lunds PK</v>
      </c>
      <c r="W145">
        <f>LARGE(Data!B128:F128,1)</f>
        <v>47</v>
      </c>
    </row>
    <row r="146" spans="1:24" x14ac:dyDescent="0.25">
      <c r="A146" s="20"/>
      <c r="B146" s="8">
        <v>42</v>
      </c>
      <c r="C146" s="1"/>
      <c r="D146" s="9">
        <v>44</v>
      </c>
      <c r="E146" s="8">
        <v>43</v>
      </c>
      <c r="F146" s="9">
        <v>46</v>
      </c>
      <c r="G146" s="8">
        <v>45</v>
      </c>
      <c r="H146" s="1"/>
      <c r="I146" s="9">
        <v>44</v>
      </c>
      <c r="J146" s="8">
        <v>47</v>
      </c>
      <c r="K146" s="9">
        <v>43</v>
      </c>
      <c r="L146" s="8">
        <v>47</v>
      </c>
      <c r="M146" s="9">
        <v>0</v>
      </c>
      <c r="N146" s="1">
        <f t="shared" ref="N146:N152" si="37">IF($B146&gt;$D146,2,IF($B146&lt;$D146,0,1)*1)+IF($E146&gt;$F146,2,IF($E146&lt;$F146,0,1)*1)+IF($G146&gt;$I146,2,IF($G146&lt;$I146,0,1)*1)+IF($J146&gt;$K146,2,IF($J146&lt;$K146,0,1)*1)+IF($L146&gt;$M146,2,IF($L146&lt;$M146,0,1)*1)</f>
        <v>6</v>
      </c>
      <c r="O146" s="1">
        <f t="shared" ref="O146:O152" si="38">IF($D146&gt;$B146,2,IF($D146&lt;$B146,0,1)*1)+IF($F146&gt;$E146,2,IF($F146&lt;$E146,0,1)*1)+IF($I146&gt;$G146,2,IF($I146&lt;$G146,0,1)*1)+IF($K146&gt;$J146,2,IF($K146&lt;$J146,0,1)*1)+IF($M146&gt;$L146,2,IF($M146&lt;$L146,0,1)*1)</f>
        <v>4</v>
      </c>
      <c r="Q146" t="s">
        <v>7</v>
      </c>
      <c r="R146" t="s">
        <v>99</v>
      </c>
      <c r="S146">
        <f>SUMIF(B143:M143,"H4",B144:M144)+SUMIF(B145:M145,"H4",B146:M146)+SUMIF(B147:M147,"H4",B148:M148)+SUMIF(B149:M149,"H4",B150:M150)+SUMIF(B151:M151,"H4",B152:M152)</f>
        <v>220</v>
      </c>
      <c r="U146">
        <f t="shared" si="36"/>
        <v>5</v>
      </c>
      <c r="V146" t="str">
        <f>B141</f>
        <v>Lunds PK</v>
      </c>
      <c r="W146">
        <f>LARGE(Data!B129:F129,1)</f>
        <v>49</v>
      </c>
    </row>
    <row r="147" spans="1:24" x14ac:dyDescent="0.25">
      <c r="A147" s="20">
        <v>3</v>
      </c>
      <c r="B147" s="6" t="s">
        <v>7</v>
      </c>
      <c r="C147" s="3"/>
      <c r="D147" s="7" t="s">
        <v>9</v>
      </c>
      <c r="E147" s="6" t="s">
        <v>8</v>
      </c>
      <c r="F147" s="7" t="s">
        <v>10</v>
      </c>
      <c r="G147" s="6" t="s">
        <v>4</v>
      </c>
      <c r="H147" s="3"/>
      <c r="I147" s="7" t="s">
        <v>11</v>
      </c>
      <c r="J147" s="6" t="s">
        <v>5</v>
      </c>
      <c r="K147" s="7" t="s">
        <v>12</v>
      </c>
      <c r="L147" s="6" t="s">
        <v>6</v>
      </c>
      <c r="M147" s="7" t="s">
        <v>13</v>
      </c>
      <c r="N147" s="1"/>
      <c r="O147" s="1"/>
      <c r="Q147" t="s">
        <v>8</v>
      </c>
      <c r="R147" t="s">
        <v>100</v>
      </c>
      <c r="S147">
        <f>SUMIF(B143:M143,"H5",B144:M144)+SUMIF(B145:M145,"H5",B146:M146)+SUMIF(B147:M147,"H5",B148:M148)+SUMIF(B149:M149,"H5",B150:M150)+SUMIF(B151:M151,"H5",B152:M152)</f>
        <v>215</v>
      </c>
      <c r="T147" s="2">
        <f>SUM(S143:S147)</f>
        <v>1120</v>
      </c>
      <c r="U147">
        <f t="shared" si="36"/>
        <v>4</v>
      </c>
      <c r="V147" t="str">
        <f>B141</f>
        <v>Lunds PK</v>
      </c>
      <c r="W147">
        <f>LARGE(Data!B130:F130,1)</f>
        <v>44</v>
      </c>
    </row>
    <row r="148" spans="1:24" x14ac:dyDescent="0.25">
      <c r="A148" s="20"/>
      <c r="B148" s="8">
        <v>49</v>
      </c>
      <c r="C148" s="1"/>
      <c r="D148" s="9">
        <v>46</v>
      </c>
      <c r="E148" s="8">
        <v>44</v>
      </c>
      <c r="F148" s="9">
        <v>49</v>
      </c>
      <c r="G148" s="8">
        <v>48</v>
      </c>
      <c r="H148" s="1"/>
      <c r="I148" s="9">
        <v>43</v>
      </c>
      <c r="J148" s="8">
        <v>46</v>
      </c>
      <c r="K148" s="9">
        <v>43</v>
      </c>
      <c r="L148" s="8">
        <v>44</v>
      </c>
      <c r="M148" s="9">
        <v>0</v>
      </c>
      <c r="N148" s="1">
        <f t="shared" si="37"/>
        <v>8</v>
      </c>
      <c r="O148" s="1">
        <f t="shared" si="38"/>
        <v>2</v>
      </c>
      <c r="Q148" t="s">
        <v>9</v>
      </c>
      <c r="R148" t="s">
        <v>26</v>
      </c>
      <c r="S148">
        <f>SUMIF(B143:M143,"B1",B144:M144)+SUMIF(B145:M145,"B1",B146:M146)+SUMIF(B147:M147,"B1",B148:M148)+SUMIF(B149:M149,"B1",B150:M150)+SUMIF(B151:M151,"B1",B152:M152)</f>
        <v>230</v>
      </c>
      <c r="U148">
        <f t="shared" si="36"/>
        <v>8</v>
      </c>
      <c r="V148" t="str">
        <f>G141</f>
        <v>L. Bedinge A</v>
      </c>
      <c r="W148">
        <f>LARGE(D144:D152,1)</f>
        <v>47</v>
      </c>
      <c r="X148">
        <v>1</v>
      </c>
    </row>
    <row r="149" spans="1:24" x14ac:dyDescent="0.25">
      <c r="A149" s="20">
        <v>4</v>
      </c>
      <c r="B149" s="6" t="s">
        <v>6</v>
      </c>
      <c r="C149" s="3"/>
      <c r="D149" s="7" t="s">
        <v>9</v>
      </c>
      <c r="E149" s="6" t="s">
        <v>7</v>
      </c>
      <c r="F149" s="7" t="s">
        <v>10</v>
      </c>
      <c r="G149" s="6" t="s">
        <v>8</v>
      </c>
      <c r="H149" s="3"/>
      <c r="I149" s="7" t="s">
        <v>11</v>
      </c>
      <c r="J149" s="6" t="s">
        <v>4</v>
      </c>
      <c r="K149" s="7" t="s">
        <v>12</v>
      </c>
      <c r="L149" s="6" t="s">
        <v>5</v>
      </c>
      <c r="M149" s="7" t="s">
        <v>13</v>
      </c>
      <c r="N149" s="1"/>
      <c r="O149" s="1"/>
      <c r="Q149" t="s">
        <v>10</v>
      </c>
      <c r="R149" t="s">
        <v>62</v>
      </c>
      <c r="S149">
        <f>SUMIF(B143:M143,"B2",B144:M144)+SUMIF(B145:M145,"B2",B146:M146)+SUMIF(B147:M147,"B2",B148:M148)+SUMIF(B149:M149,"B2",B150:M150)+SUMIF(B151:M151,"B2",B152:M152)</f>
        <v>232</v>
      </c>
      <c r="U149">
        <f t="shared" si="36"/>
        <v>10</v>
      </c>
      <c r="V149" t="str">
        <f>G141</f>
        <v>L. Bedinge A</v>
      </c>
      <c r="W149">
        <f>LARGE(F144:F152,1)</f>
        <v>49</v>
      </c>
    </row>
    <row r="150" spans="1:24" x14ac:dyDescent="0.25">
      <c r="A150" s="20"/>
      <c r="B150" s="8">
        <v>46</v>
      </c>
      <c r="C150" s="1"/>
      <c r="D150" s="9">
        <v>46</v>
      </c>
      <c r="E150" s="8">
        <v>41</v>
      </c>
      <c r="F150" s="9">
        <v>46</v>
      </c>
      <c r="G150" s="8">
        <v>43</v>
      </c>
      <c r="H150" s="1"/>
      <c r="I150" s="9">
        <v>40</v>
      </c>
      <c r="J150" s="8">
        <v>46</v>
      </c>
      <c r="K150" s="9">
        <v>40</v>
      </c>
      <c r="L150" s="8">
        <v>42</v>
      </c>
      <c r="M150" s="9">
        <v>0</v>
      </c>
      <c r="N150" s="1">
        <f t="shared" si="37"/>
        <v>7</v>
      </c>
      <c r="O150" s="1">
        <f t="shared" si="38"/>
        <v>3</v>
      </c>
      <c r="Q150" t="s">
        <v>11</v>
      </c>
      <c r="R150" t="s">
        <v>46</v>
      </c>
      <c r="S150">
        <f>SUMIF(B143:M143,"B3",B144:M144)+SUMIF(B145:M145,"B3",B146:M146)+SUMIF(B147:M147,"B3",B148:M148)+SUMIF(B149:M149,"B3",B150:M150)+SUMIF(B151:M151,"B3",B152:M152)</f>
        <v>214</v>
      </c>
      <c r="U150">
        <f t="shared" si="36"/>
        <v>3</v>
      </c>
      <c r="V150" t="str">
        <f>G141</f>
        <v>L. Bedinge A</v>
      </c>
      <c r="W150">
        <f>LARGE(I144:I152,1)</f>
        <v>46</v>
      </c>
      <c r="X150">
        <v>1</v>
      </c>
    </row>
    <row r="151" spans="1:24" x14ac:dyDescent="0.25">
      <c r="A151" s="20">
        <v>5</v>
      </c>
      <c r="B151" s="6" t="s">
        <v>5</v>
      </c>
      <c r="C151" s="3"/>
      <c r="D151" s="7" t="s">
        <v>9</v>
      </c>
      <c r="E151" s="6" t="s">
        <v>6</v>
      </c>
      <c r="F151" s="7" t="s">
        <v>10</v>
      </c>
      <c r="G151" s="6" t="s">
        <v>7</v>
      </c>
      <c r="H151" s="3"/>
      <c r="I151" s="7" t="s">
        <v>11</v>
      </c>
      <c r="J151" s="6" t="s">
        <v>8</v>
      </c>
      <c r="K151" s="7" t="s">
        <v>12</v>
      </c>
      <c r="L151" s="6" t="s">
        <v>4</v>
      </c>
      <c r="M151" s="7" t="s">
        <v>13</v>
      </c>
      <c r="N151" s="1"/>
      <c r="O151" s="1"/>
      <c r="Q151" t="s">
        <v>12</v>
      </c>
      <c r="R151" t="s">
        <v>24</v>
      </c>
      <c r="S151">
        <f>SUMIF(B143:M143,"B4",B144:M144)+SUMIF(B145:M145,"B4",B146:M146)+SUMIF(B147:M147,"B4",B148:M148)+SUMIF(B149:M149,"B4",B150:M150)+SUMIF(B151:M151,"B4",B152:M152)</f>
        <v>214</v>
      </c>
      <c r="U151">
        <f t="shared" si="36"/>
        <v>2</v>
      </c>
      <c r="V151" t="str">
        <f>G141</f>
        <v>L. Bedinge A</v>
      </c>
      <c r="W151">
        <f>LARGE(K144:K152,1)</f>
        <v>45</v>
      </c>
    </row>
    <row r="152" spans="1:24" ht="15.75" thickBot="1" x14ac:dyDescent="0.3">
      <c r="A152" s="20"/>
      <c r="B152" s="10">
        <v>47</v>
      </c>
      <c r="C152" s="14"/>
      <c r="D152" s="11">
        <v>47</v>
      </c>
      <c r="E152" s="10">
        <v>46</v>
      </c>
      <c r="F152" s="11">
        <v>46</v>
      </c>
      <c r="G152" s="10">
        <v>43</v>
      </c>
      <c r="H152" s="14"/>
      <c r="I152" s="11">
        <v>46</v>
      </c>
      <c r="J152" s="10">
        <v>42</v>
      </c>
      <c r="K152" s="11">
        <v>43</v>
      </c>
      <c r="L152" s="10">
        <v>46</v>
      </c>
      <c r="M152" s="11">
        <v>0</v>
      </c>
      <c r="N152" s="1">
        <f t="shared" si="37"/>
        <v>4</v>
      </c>
      <c r="O152" s="1">
        <f t="shared" si="38"/>
        <v>6</v>
      </c>
      <c r="Q152" t="s">
        <v>13</v>
      </c>
      <c r="S152">
        <f>SUMIF(B143:M143,"B5",B144:M144)+SUMIF(B145:M145,"B5",B146:M146)+SUMIF(B147:M147,"B5",B148:M148)+SUMIF(B149:M149,"B5",B150:M150)+SUMIF(B151:M151,"B5",B152:M152)</f>
        <v>0</v>
      </c>
      <c r="T152" s="2">
        <f>SUM(S148:S152)</f>
        <v>890</v>
      </c>
      <c r="V152" t="str">
        <f>G141</f>
        <v>L. Bedinge A</v>
      </c>
      <c r="W152">
        <f>LARGE(M144:M152,1)</f>
        <v>0</v>
      </c>
    </row>
    <row r="153" spans="1:24" x14ac:dyDescent="0.25">
      <c r="N153" s="3">
        <f>SUM(N144:N152)</f>
        <v>31</v>
      </c>
      <c r="O153" s="3">
        <f>SUM(O144:O152)</f>
        <v>19</v>
      </c>
    </row>
    <row r="155" spans="1:24" x14ac:dyDescent="0.25">
      <c r="A155" s="2" t="s">
        <v>29</v>
      </c>
      <c r="B155" s="2" t="s">
        <v>85</v>
      </c>
      <c r="C155" s="2">
        <f>N167</f>
        <v>39</v>
      </c>
      <c r="D155" s="2"/>
      <c r="E155" s="2">
        <f>IF(N167&gt;O167,2,IF(N167&lt;O167,0,1)*1)</f>
        <v>2</v>
      </c>
      <c r="F155" s="2" t="s">
        <v>20</v>
      </c>
      <c r="G155" s="2" t="s">
        <v>81</v>
      </c>
      <c r="H155" s="2">
        <f>O167</f>
        <v>11</v>
      </c>
      <c r="I155" s="2"/>
      <c r="J155" s="2"/>
      <c r="K155" s="2">
        <f>IF(O167&gt;N167,2,IF(O167&lt;N167,0,1)*1)</f>
        <v>0</v>
      </c>
    </row>
    <row r="156" spans="1:24" x14ac:dyDescent="0.25">
      <c r="B156" s="1">
        <v>1</v>
      </c>
      <c r="C156" s="1"/>
      <c r="D156" s="1">
        <v>2</v>
      </c>
      <c r="E156" s="1">
        <v>3</v>
      </c>
      <c r="F156" s="1">
        <v>4</v>
      </c>
      <c r="G156" s="1">
        <v>5</v>
      </c>
      <c r="H156" s="1"/>
      <c r="I156" s="1">
        <v>6</v>
      </c>
      <c r="J156" s="1">
        <v>7</v>
      </c>
      <c r="K156" s="1">
        <v>8</v>
      </c>
      <c r="L156" s="1">
        <v>9</v>
      </c>
      <c r="M156" s="1">
        <v>10</v>
      </c>
      <c r="N156" s="21" t="s">
        <v>14</v>
      </c>
      <c r="O156" s="21"/>
      <c r="S156" t="s">
        <v>19</v>
      </c>
      <c r="T156" t="s">
        <v>18</v>
      </c>
      <c r="U156" t="s">
        <v>17</v>
      </c>
    </row>
    <row r="157" spans="1:24" ht="15.75" thickBot="1" x14ac:dyDescent="0.3">
      <c r="A157" s="20">
        <v>1</v>
      </c>
      <c r="B157" s="3" t="s">
        <v>4</v>
      </c>
      <c r="C157" s="3"/>
      <c r="D157" s="3" t="s">
        <v>9</v>
      </c>
      <c r="E157" s="3" t="s">
        <v>5</v>
      </c>
      <c r="F157" s="3" t="s">
        <v>10</v>
      </c>
      <c r="G157" s="3" t="s">
        <v>6</v>
      </c>
      <c r="H157" s="3"/>
      <c r="I157" s="3" t="s">
        <v>11</v>
      </c>
      <c r="J157" s="3" t="s">
        <v>7</v>
      </c>
      <c r="K157" s="3" t="s">
        <v>12</v>
      </c>
      <c r="L157" s="3" t="s">
        <v>8</v>
      </c>
      <c r="M157" s="3" t="s">
        <v>13</v>
      </c>
      <c r="N157" s="3" t="s">
        <v>15</v>
      </c>
      <c r="O157" s="3" t="s">
        <v>16</v>
      </c>
      <c r="Q157" t="s">
        <v>4</v>
      </c>
      <c r="R157" s="17" t="s">
        <v>88</v>
      </c>
      <c r="S157">
        <f>SUMIF(B157:M157,"H1",B158:M158)+SUMIF(B159:M159,"H1",B160:M160)+SUMIF(B161:M161,"H1",B162:M162)+SUMIF(B163:M163,"H1",B164:M164)+SUMIF(B165:M165,"H1",B166:M166)</f>
        <v>233</v>
      </c>
      <c r="U157">
        <f>_xlfn.RANK.EQ(S157,$S$157:$S$166,1)+X157</f>
        <v>8</v>
      </c>
      <c r="V157" t="str">
        <f>B155</f>
        <v>MPK A</v>
      </c>
      <c r="W157">
        <f>LARGE(Data!B140:F140,1)</f>
        <v>49</v>
      </c>
    </row>
    <row r="158" spans="1:24" x14ac:dyDescent="0.25">
      <c r="A158" s="20"/>
      <c r="B158" s="4">
        <v>45</v>
      </c>
      <c r="C158" s="13"/>
      <c r="D158" s="5">
        <v>44</v>
      </c>
      <c r="E158" s="4">
        <v>45</v>
      </c>
      <c r="F158" s="5">
        <v>41</v>
      </c>
      <c r="G158" s="4">
        <v>44</v>
      </c>
      <c r="H158" s="13"/>
      <c r="I158" s="5">
        <v>47</v>
      </c>
      <c r="J158" s="4">
        <v>45</v>
      </c>
      <c r="K158" s="5">
        <v>42</v>
      </c>
      <c r="L158" s="4">
        <v>47</v>
      </c>
      <c r="M158" s="5">
        <v>45</v>
      </c>
      <c r="N158" s="1">
        <f>IF($B158&gt;$D158,2,IF($B158&lt;$D158,0,1)*1)+IF($E158&gt;$F158,2,IF($E158&lt;$F158,0,1)*1)+IF($G158&gt;$I158,2,IF($G158&lt;$I158,0,1)*1)+IF($J158&gt;$K158,2,IF($J158&lt;$K158,0,1)*1)+IF($L158&gt;$M158,2,IF($L158&lt;$M158,0,1)*1)</f>
        <v>8</v>
      </c>
      <c r="O158" s="1">
        <f>IF($D158&gt;$B158,2,IF($D158&lt;$B158,0,1)*1)+IF($F158&gt;$E158,2,IF($F158&lt;$E158,0,1)*1)+IF($I158&gt;$G158,2,IF($I158&lt;$G158,0,1)*1)+IF($K158&gt;$J158,2,IF($K158&lt;$J158,0,1)*1)+IF($M158&gt;$L158,2,IF($M158&lt;$L158,0,1)*1)</f>
        <v>2</v>
      </c>
      <c r="Q158" t="s">
        <v>5</v>
      </c>
      <c r="R158" t="s">
        <v>89</v>
      </c>
      <c r="S158">
        <f>SUMIF(B157:M157,"H2",B158:M158)+SUMIF(B159:M159,"H2",B160:M160)+SUMIF(B161:M161,"H2",B162:M162)+SUMIF(B163:M163,"H2",B164:M164)+SUMIF(B165:M165,"H2",B166:M166)</f>
        <v>224</v>
      </c>
      <c r="U158">
        <f t="shared" ref="U158:U166" si="39">_xlfn.RANK.EQ(S158,$S$157:$S$166,1)+X158</f>
        <v>4</v>
      </c>
      <c r="V158" t="str">
        <f>B155</f>
        <v>MPK A</v>
      </c>
      <c r="W158">
        <f>LARGE(Data!B141:F141,1)</f>
        <v>48</v>
      </c>
    </row>
    <row r="159" spans="1:24" x14ac:dyDescent="0.25">
      <c r="A159" s="20">
        <v>2</v>
      </c>
      <c r="B159" s="6" t="s">
        <v>8</v>
      </c>
      <c r="C159" s="3"/>
      <c r="D159" s="7" t="s">
        <v>9</v>
      </c>
      <c r="E159" s="6" t="s">
        <v>4</v>
      </c>
      <c r="F159" s="7" t="s">
        <v>10</v>
      </c>
      <c r="G159" s="6" t="s">
        <v>5</v>
      </c>
      <c r="H159" s="3"/>
      <c r="I159" s="7" t="s">
        <v>11</v>
      </c>
      <c r="J159" s="6" t="s">
        <v>6</v>
      </c>
      <c r="K159" s="7" t="s">
        <v>12</v>
      </c>
      <c r="L159" s="6" t="s">
        <v>7</v>
      </c>
      <c r="M159" s="7" t="s">
        <v>13</v>
      </c>
      <c r="N159" s="1"/>
      <c r="O159" s="1"/>
      <c r="Q159" t="s">
        <v>6</v>
      </c>
      <c r="R159" t="s">
        <v>91</v>
      </c>
      <c r="S159">
        <f>SUMIF(B157:M157,"H3",B158:M158)+SUMIF(B159:M159,"H3",B160:M160)+SUMIF(B161:M161,"H3",B162:M162)+SUMIF(B163:M163,"H3",B164:M164)+SUMIF(B165:M165,"H3",B166:M166)</f>
        <v>225</v>
      </c>
      <c r="U159">
        <f t="shared" si="39"/>
        <v>5</v>
      </c>
      <c r="V159" t="str">
        <f>B155</f>
        <v>MPK A</v>
      </c>
      <c r="W159">
        <f>LARGE(Data!B142:F142,1)</f>
        <v>47</v>
      </c>
    </row>
    <row r="160" spans="1:24" x14ac:dyDescent="0.25">
      <c r="A160" s="20"/>
      <c r="B160" s="8">
        <v>47</v>
      </c>
      <c r="C160" s="1"/>
      <c r="D160" s="9">
        <v>44</v>
      </c>
      <c r="E160" s="8">
        <v>49</v>
      </c>
      <c r="F160" s="9">
        <v>44</v>
      </c>
      <c r="G160" s="8">
        <v>44</v>
      </c>
      <c r="H160" s="1"/>
      <c r="I160" s="9">
        <v>41</v>
      </c>
      <c r="J160" s="8">
        <v>46</v>
      </c>
      <c r="K160" s="9">
        <v>46</v>
      </c>
      <c r="L160" s="8">
        <v>47</v>
      </c>
      <c r="M160" s="9">
        <v>47</v>
      </c>
      <c r="N160" s="1">
        <f t="shared" ref="N160:N166" si="40">IF($B160&gt;$D160,2,IF($B160&lt;$D160,0,1)*1)+IF($E160&gt;$F160,2,IF($E160&lt;$F160,0,1)*1)+IF($G160&gt;$I160,2,IF($G160&lt;$I160,0,1)*1)+IF($J160&gt;$K160,2,IF($J160&lt;$K160,0,1)*1)+IF($L160&gt;$M160,2,IF($L160&lt;$M160,0,1)*1)</f>
        <v>8</v>
      </c>
      <c r="O160" s="1">
        <f t="shared" ref="O160:O166" si="41">IF($D160&gt;$B160,2,IF($D160&lt;$B160,0,1)*1)+IF($F160&gt;$E160,2,IF($F160&lt;$E160,0,1)*1)+IF($I160&gt;$G160,2,IF($I160&lt;$G160,0,1)*1)+IF($K160&gt;$J160,2,IF($K160&lt;$J160,0,1)*1)+IF($M160&gt;$L160,2,IF($M160&lt;$L160,0,1)*1)</f>
        <v>2</v>
      </c>
      <c r="Q160" t="s">
        <v>7</v>
      </c>
      <c r="R160" t="s">
        <v>90</v>
      </c>
      <c r="S160">
        <f>SUMIF(B157:M157,"H4",B158:M158)+SUMIF(B159:M159,"H4",B160:M160)+SUMIF(B161:M161,"H4",B162:M162)+SUMIF(B163:M163,"H4",B164:M164)+SUMIF(B165:M165,"H4",B166:M166)</f>
        <v>235</v>
      </c>
      <c r="U160">
        <f t="shared" si="39"/>
        <v>9</v>
      </c>
      <c r="V160" t="str">
        <f>B155</f>
        <v>MPK A</v>
      </c>
      <c r="W160">
        <f>LARGE(Data!B143:F143,1)</f>
        <v>48</v>
      </c>
    </row>
    <row r="161" spans="1:23" x14ac:dyDescent="0.25">
      <c r="A161" s="20">
        <v>3</v>
      </c>
      <c r="B161" s="6" t="s">
        <v>7</v>
      </c>
      <c r="C161" s="3"/>
      <c r="D161" s="7" t="s">
        <v>9</v>
      </c>
      <c r="E161" s="6" t="s">
        <v>8</v>
      </c>
      <c r="F161" s="7" t="s">
        <v>10</v>
      </c>
      <c r="G161" s="6" t="s">
        <v>4</v>
      </c>
      <c r="H161" s="3"/>
      <c r="I161" s="7" t="s">
        <v>11</v>
      </c>
      <c r="J161" s="6" t="s">
        <v>5</v>
      </c>
      <c r="K161" s="7" t="s">
        <v>12</v>
      </c>
      <c r="L161" s="6" t="s">
        <v>6</v>
      </c>
      <c r="M161" s="7" t="s">
        <v>13</v>
      </c>
      <c r="N161" s="1"/>
      <c r="O161" s="1"/>
      <c r="Q161" t="s">
        <v>8</v>
      </c>
      <c r="R161" t="s">
        <v>92</v>
      </c>
      <c r="S161">
        <f>SUMIF(B157:M157,"H5",B158:M158)+SUMIF(B159:M159,"H5",B160:M160)+SUMIF(B161:M161,"H5",B162:M162)+SUMIF(B163:M163,"H5",B164:M164)+SUMIF(B165:M165,"H5",B166:M166)</f>
        <v>238</v>
      </c>
      <c r="T161" s="2">
        <f>SUM(S157:S161)</f>
        <v>1155</v>
      </c>
      <c r="U161">
        <f t="shared" si="39"/>
        <v>10</v>
      </c>
      <c r="V161" t="str">
        <f>B155</f>
        <v>MPK A</v>
      </c>
      <c r="W161">
        <f>LARGE(Data!B144:F144,1)</f>
        <v>49</v>
      </c>
    </row>
    <row r="162" spans="1:23" x14ac:dyDescent="0.25">
      <c r="A162" s="20"/>
      <c r="B162" s="8">
        <v>48</v>
      </c>
      <c r="C162" s="1"/>
      <c r="D162" s="9">
        <v>46</v>
      </c>
      <c r="E162" s="8">
        <v>46</v>
      </c>
      <c r="F162" s="9">
        <v>45</v>
      </c>
      <c r="G162" s="8">
        <v>46</v>
      </c>
      <c r="H162" s="1"/>
      <c r="I162" s="9">
        <v>45</v>
      </c>
      <c r="J162" s="8">
        <v>48</v>
      </c>
      <c r="K162" s="9">
        <v>45</v>
      </c>
      <c r="L162" s="8">
        <v>43</v>
      </c>
      <c r="M162" s="9">
        <v>42</v>
      </c>
      <c r="N162" s="1">
        <f t="shared" si="40"/>
        <v>10</v>
      </c>
      <c r="O162" s="1">
        <f t="shared" si="41"/>
        <v>0</v>
      </c>
      <c r="Q162" t="s">
        <v>9</v>
      </c>
      <c r="R162" t="s">
        <v>52</v>
      </c>
      <c r="S162">
        <f>SUMIF(B157:M157,"B1",B158:M158)+SUMIF(B159:M159,"B1",B160:M160)+SUMIF(B161:M161,"B1",B162:M162)+SUMIF(B163:M163,"B1",B164:M164)+SUMIF(B165:M165,"B1",B166:M166)</f>
        <v>222</v>
      </c>
      <c r="U162">
        <f t="shared" si="39"/>
        <v>2</v>
      </c>
      <c r="V162" t="str">
        <f>G155</f>
        <v>Pk Elbogen</v>
      </c>
      <c r="W162">
        <f>LARGE(D158:D166,1)</f>
        <v>46</v>
      </c>
    </row>
    <row r="163" spans="1:23" x14ac:dyDescent="0.25">
      <c r="A163" s="20">
        <v>4</v>
      </c>
      <c r="B163" s="6" t="s">
        <v>6</v>
      </c>
      <c r="C163" s="3"/>
      <c r="D163" s="7" t="s">
        <v>9</v>
      </c>
      <c r="E163" s="6" t="s">
        <v>7</v>
      </c>
      <c r="F163" s="7" t="s">
        <v>10</v>
      </c>
      <c r="G163" s="6" t="s">
        <v>8</v>
      </c>
      <c r="H163" s="3"/>
      <c r="I163" s="7" t="s">
        <v>11</v>
      </c>
      <c r="J163" s="6" t="s">
        <v>4</v>
      </c>
      <c r="K163" s="7" t="s">
        <v>12</v>
      </c>
      <c r="L163" s="6" t="s">
        <v>5</v>
      </c>
      <c r="M163" s="7" t="s">
        <v>13</v>
      </c>
      <c r="N163" s="1"/>
      <c r="O163" s="1"/>
      <c r="Q163" t="s">
        <v>10</v>
      </c>
      <c r="R163" t="s">
        <v>55</v>
      </c>
      <c r="S163">
        <f>SUMIF(B157:M157,"B2",B158:M158)+SUMIF(B159:M159,"B2",B160:M160)+SUMIF(B161:M161,"B2",B162:M162)+SUMIF(B163:M163,"B2",B164:M164)+SUMIF(B165:M165,"B2",B166:M166)</f>
        <v>218</v>
      </c>
      <c r="U163">
        <f t="shared" si="39"/>
        <v>1</v>
      </c>
      <c r="V163" t="str">
        <f>G155</f>
        <v>Pk Elbogen</v>
      </c>
      <c r="W163">
        <f>LARGE(F158:F166,1)</f>
        <v>45</v>
      </c>
    </row>
    <row r="164" spans="1:23" x14ac:dyDescent="0.25">
      <c r="A164" s="20"/>
      <c r="B164" s="8">
        <v>45</v>
      </c>
      <c r="C164" s="1"/>
      <c r="D164" s="9">
        <v>44</v>
      </c>
      <c r="E164" s="8">
        <v>48</v>
      </c>
      <c r="F164" s="9">
        <v>44</v>
      </c>
      <c r="G164" s="8">
        <v>49</v>
      </c>
      <c r="H164" s="1"/>
      <c r="I164" s="9">
        <v>48</v>
      </c>
      <c r="J164" s="8">
        <v>47</v>
      </c>
      <c r="K164" s="9">
        <v>45</v>
      </c>
      <c r="L164" s="8">
        <v>44</v>
      </c>
      <c r="M164" s="9">
        <v>46</v>
      </c>
      <c r="N164" s="1">
        <f t="shared" si="40"/>
        <v>8</v>
      </c>
      <c r="O164" s="1">
        <f t="shared" si="41"/>
        <v>2</v>
      </c>
      <c r="Q164" t="s">
        <v>11</v>
      </c>
      <c r="R164" t="s">
        <v>54</v>
      </c>
      <c r="S164">
        <f>SUMIF(B157:M157,"B3",B158:M158)+SUMIF(B159:M159,"B3",B160:M160)+SUMIF(B161:M161,"B3",B162:M162)+SUMIF(B163:M163,"B3",B164:M164)+SUMIF(B165:M165,"B3",B166:M166)</f>
        <v>228</v>
      </c>
      <c r="U164">
        <f t="shared" si="39"/>
        <v>7</v>
      </c>
      <c r="V164" t="str">
        <f>G155</f>
        <v>Pk Elbogen</v>
      </c>
      <c r="W164">
        <f>LARGE(I158:I166,1)</f>
        <v>48</v>
      </c>
    </row>
    <row r="165" spans="1:23" x14ac:dyDescent="0.25">
      <c r="A165" s="20">
        <v>5</v>
      </c>
      <c r="B165" s="6" t="s">
        <v>5</v>
      </c>
      <c r="C165" s="3"/>
      <c r="D165" s="7" t="s">
        <v>9</v>
      </c>
      <c r="E165" s="6" t="s">
        <v>6</v>
      </c>
      <c r="F165" s="7" t="s">
        <v>10</v>
      </c>
      <c r="G165" s="6" t="s">
        <v>7</v>
      </c>
      <c r="H165" s="3"/>
      <c r="I165" s="7" t="s">
        <v>11</v>
      </c>
      <c r="J165" s="6" t="s">
        <v>8</v>
      </c>
      <c r="K165" s="7" t="s">
        <v>12</v>
      </c>
      <c r="L165" s="6" t="s">
        <v>4</v>
      </c>
      <c r="M165" s="7" t="s">
        <v>13</v>
      </c>
      <c r="N165" s="1"/>
      <c r="O165" s="1"/>
      <c r="Q165" t="s">
        <v>12</v>
      </c>
      <c r="R165" t="s">
        <v>53</v>
      </c>
      <c r="S165">
        <f>SUMIF(B157:M157,"B4",B158:M158)+SUMIF(B159:M159,"B4",B160:M160)+SUMIF(B161:M161,"B4",B162:M162)+SUMIF(B163:M163,"B4",B164:M164)+SUMIF(B165:M165,"B4",B166:M166)</f>
        <v>223</v>
      </c>
      <c r="U165">
        <f t="shared" si="39"/>
        <v>3</v>
      </c>
      <c r="V165" t="str">
        <f>G155</f>
        <v>Pk Elbogen</v>
      </c>
      <c r="W165">
        <f>LARGE(K158:K166,1)</f>
        <v>46</v>
      </c>
    </row>
    <row r="166" spans="1:23" ht="15.75" thickBot="1" x14ac:dyDescent="0.3">
      <c r="A166" s="20"/>
      <c r="B166" s="10">
        <v>43</v>
      </c>
      <c r="C166" s="14"/>
      <c r="D166" s="11">
        <v>44</v>
      </c>
      <c r="E166" s="10">
        <v>47</v>
      </c>
      <c r="F166" s="11">
        <v>44</v>
      </c>
      <c r="G166" s="10">
        <v>47</v>
      </c>
      <c r="H166" s="14"/>
      <c r="I166" s="11">
        <v>47</v>
      </c>
      <c r="J166" s="10">
        <v>49</v>
      </c>
      <c r="K166" s="11">
        <v>45</v>
      </c>
      <c r="L166" s="10">
        <v>46</v>
      </c>
      <c r="M166" s="11">
        <v>47</v>
      </c>
      <c r="N166" s="1">
        <f t="shared" si="40"/>
        <v>5</v>
      </c>
      <c r="O166" s="1">
        <f t="shared" si="41"/>
        <v>5</v>
      </c>
      <c r="Q166" t="s">
        <v>13</v>
      </c>
      <c r="R166" t="s">
        <v>68</v>
      </c>
      <c r="S166">
        <f>SUMIF(B157:M157,"B5",B158:M158)+SUMIF(B159:M159,"B5",B160:M160)+SUMIF(B161:M161,"B5",B162:M162)+SUMIF(B163:M163,"B5",B164:M164)+SUMIF(B165:M165,"B5",B166:M166)</f>
        <v>227</v>
      </c>
      <c r="T166" s="2">
        <f>SUM(S162:S166)</f>
        <v>1118</v>
      </c>
      <c r="U166">
        <f t="shared" si="39"/>
        <v>6</v>
      </c>
      <c r="V166" t="str">
        <f>G155</f>
        <v>Pk Elbogen</v>
      </c>
      <c r="W166">
        <f>LARGE(M158:M166,1)</f>
        <v>47</v>
      </c>
    </row>
    <row r="167" spans="1:23" x14ac:dyDescent="0.25">
      <c r="N167" s="3">
        <f>SUM(N158:N166)</f>
        <v>39</v>
      </c>
      <c r="O167" s="3">
        <f>SUM(O158:O166)</f>
        <v>11</v>
      </c>
    </row>
    <row r="169" spans="1:23" x14ac:dyDescent="0.25">
      <c r="A169" s="2" t="s">
        <v>29</v>
      </c>
      <c r="B169" s="2" t="s">
        <v>65</v>
      </c>
      <c r="C169" s="2">
        <f>N181</f>
        <v>27</v>
      </c>
      <c r="D169" s="2"/>
      <c r="E169" s="2">
        <f>IF(N181&gt;O181,2,IF(N181&lt;O181,0,1)*1)</f>
        <v>2</v>
      </c>
      <c r="F169" s="2" t="s">
        <v>20</v>
      </c>
      <c r="G169" s="2" t="s">
        <v>84</v>
      </c>
      <c r="H169" s="2">
        <f>O181</f>
        <v>23</v>
      </c>
      <c r="I169" s="2"/>
      <c r="J169" s="2"/>
      <c r="K169" s="2">
        <f>IF(O181&gt;N181,2,IF(O181&lt;N181,0,1)*1)</f>
        <v>0</v>
      </c>
    </row>
    <row r="170" spans="1:23" x14ac:dyDescent="0.25">
      <c r="B170" s="1">
        <v>1</v>
      </c>
      <c r="C170" s="1"/>
      <c r="D170" s="1">
        <v>2</v>
      </c>
      <c r="E170" s="1">
        <v>3</v>
      </c>
      <c r="F170" s="1">
        <v>4</v>
      </c>
      <c r="G170" s="1">
        <v>5</v>
      </c>
      <c r="H170" s="1"/>
      <c r="I170" s="1">
        <v>6</v>
      </c>
      <c r="J170" s="1">
        <v>7</v>
      </c>
      <c r="K170" s="1">
        <v>8</v>
      </c>
      <c r="L170" s="1">
        <v>9</v>
      </c>
      <c r="M170" s="1">
        <v>10</v>
      </c>
      <c r="N170" s="21" t="s">
        <v>14</v>
      </c>
      <c r="O170" s="21"/>
      <c r="S170" t="s">
        <v>19</v>
      </c>
      <c r="T170" t="s">
        <v>18</v>
      </c>
      <c r="U170" t="s">
        <v>17</v>
      </c>
    </row>
    <row r="171" spans="1:23" ht="15.75" thickBot="1" x14ac:dyDescent="0.3">
      <c r="A171" s="20">
        <v>1</v>
      </c>
      <c r="B171" s="3" t="s">
        <v>4</v>
      </c>
      <c r="C171" s="3"/>
      <c r="D171" s="3" t="s">
        <v>9</v>
      </c>
      <c r="E171" s="3" t="s">
        <v>5</v>
      </c>
      <c r="F171" s="3" t="s">
        <v>10</v>
      </c>
      <c r="G171" s="3" t="s">
        <v>6</v>
      </c>
      <c r="H171" s="3"/>
      <c r="I171" s="3" t="s">
        <v>11</v>
      </c>
      <c r="J171" s="3" t="s">
        <v>7</v>
      </c>
      <c r="K171" s="3" t="s">
        <v>12</v>
      </c>
      <c r="L171" s="3" t="s">
        <v>8</v>
      </c>
      <c r="M171" s="3" t="s">
        <v>13</v>
      </c>
      <c r="N171" s="3" t="s">
        <v>15</v>
      </c>
      <c r="O171" s="3" t="s">
        <v>16</v>
      </c>
      <c r="Q171" t="s">
        <v>4</v>
      </c>
      <c r="R171" t="s">
        <v>21</v>
      </c>
      <c r="S171">
        <f>SUMIF(B171:M171,"H1",B172:M172)+SUMIF(B173:M173,"H1",B174:M174)+SUMIF(B175:M175,"H1",B176:M176)+SUMIF(B177:M177,"H1",B178:M178)+SUMIF(B179:M179,"H1",B180:M180)</f>
        <v>204</v>
      </c>
      <c r="U171">
        <f>_xlfn.RANK.EQ(S171,$S$171:$S$180,1)+X171</f>
        <v>1</v>
      </c>
      <c r="V171" t="str">
        <f>B169</f>
        <v>Eslöv A</v>
      </c>
      <c r="W171">
        <f>LARGE(Data!B154:F154,1)</f>
        <v>45</v>
      </c>
    </row>
    <row r="172" spans="1:23" x14ac:dyDescent="0.25">
      <c r="A172" s="20"/>
      <c r="B172" s="4">
        <v>38</v>
      </c>
      <c r="C172" s="13"/>
      <c r="D172" s="5">
        <v>44</v>
      </c>
      <c r="E172" s="4">
        <v>48</v>
      </c>
      <c r="F172" s="5">
        <v>48</v>
      </c>
      <c r="G172" s="4">
        <v>48</v>
      </c>
      <c r="H172" s="13"/>
      <c r="I172" s="5">
        <v>41</v>
      </c>
      <c r="J172" s="4">
        <v>49</v>
      </c>
      <c r="K172" s="5">
        <v>49</v>
      </c>
      <c r="L172" s="4">
        <v>44</v>
      </c>
      <c r="M172" s="5">
        <v>40</v>
      </c>
      <c r="N172" s="1">
        <f>IF($B172&gt;$D172,2,IF($B172&lt;$D172,0,1)*1)+IF($E172&gt;$F172,2,IF($E172&lt;$F172,0,1)*1)+IF($G172&gt;$I172,2,IF($G172&lt;$I172,0,1)*1)+IF($J172&gt;$K172,2,IF($J172&lt;$K172,0,1)*1)+IF($L172&gt;$M172,2,IF($L172&lt;$M172,0,1)*1)</f>
        <v>6</v>
      </c>
      <c r="O172" s="1">
        <f>IF($D172&gt;$B172,2,IF($D172&lt;$B172,0,1)*1)+IF($F172&gt;$E172,2,IF($F172&lt;$E172,0,1)*1)+IF($I172&gt;$G172,2,IF($I172&lt;$G172,0,1)*1)+IF($K172&gt;$J172,2,IF($K172&lt;$J172,0,1)*1)+IF($M172&gt;$L172,2,IF($M172&lt;$L172,0,1)*1)</f>
        <v>4</v>
      </c>
      <c r="Q172" t="s">
        <v>5</v>
      </c>
      <c r="R172" t="s">
        <v>66</v>
      </c>
      <c r="S172">
        <f>SUMIF(B171:M171,"H2",B172:M172)+SUMIF(B173:M173,"H2",B174:M174)+SUMIF(B175:M175,"H2",B176:M176)+SUMIF(B177:M177,"H2",B178:M178)+SUMIF(B179:M179,"H2",B180:M180)</f>
        <v>232</v>
      </c>
      <c r="U172">
        <f t="shared" ref="U172:U180" si="42">_xlfn.RANK.EQ(S172,$S$171:$S$180,1)+X172</f>
        <v>8</v>
      </c>
      <c r="V172" t="str">
        <f>B169</f>
        <v>Eslöv A</v>
      </c>
      <c r="W172">
        <f>LARGE(Data!B155:F155,1)</f>
        <v>48</v>
      </c>
    </row>
    <row r="173" spans="1:23" x14ac:dyDescent="0.25">
      <c r="A173" s="20">
        <v>2</v>
      </c>
      <c r="B173" s="6" t="s">
        <v>8</v>
      </c>
      <c r="C173" s="3"/>
      <c r="D173" s="7" t="s">
        <v>9</v>
      </c>
      <c r="E173" s="6" t="s">
        <v>4</v>
      </c>
      <c r="F173" s="7" t="s">
        <v>10</v>
      </c>
      <c r="G173" s="6" t="s">
        <v>5</v>
      </c>
      <c r="H173" s="3"/>
      <c r="I173" s="7" t="s">
        <v>11</v>
      </c>
      <c r="J173" s="6" t="s">
        <v>6</v>
      </c>
      <c r="K173" s="7" t="s">
        <v>12</v>
      </c>
      <c r="L173" s="6" t="s">
        <v>7</v>
      </c>
      <c r="M173" s="7" t="s">
        <v>13</v>
      </c>
      <c r="N173" s="1"/>
      <c r="O173" s="1"/>
      <c r="Q173" t="s">
        <v>6</v>
      </c>
      <c r="R173" t="s">
        <v>94</v>
      </c>
      <c r="S173">
        <f>SUMIF(B171:M171,"H3",B172:M172)+SUMIF(B173:M173,"H3",B174:M174)+SUMIF(B175:M175,"H3",B176:M176)+SUMIF(B177:M177,"H3",B178:M178)+SUMIF(B179:M179,"H3",B180:M180)</f>
        <v>233</v>
      </c>
      <c r="U173">
        <f t="shared" si="42"/>
        <v>9</v>
      </c>
      <c r="V173" t="str">
        <f>B169</f>
        <v>Eslöv A</v>
      </c>
      <c r="W173">
        <f>LARGE(Data!B156:F156,1)</f>
        <v>48</v>
      </c>
    </row>
    <row r="174" spans="1:23" x14ac:dyDescent="0.25">
      <c r="A174" s="20"/>
      <c r="B174" s="8">
        <v>42</v>
      </c>
      <c r="C174" s="1"/>
      <c r="D174" s="9">
        <v>42</v>
      </c>
      <c r="E174" s="8">
        <v>39</v>
      </c>
      <c r="F174" s="9">
        <v>49</v>
      </c>
      <c r="G174" s="8">
        <v>45</v>
      </c>
      <c r="H174" s="1"/>
      <c r="I174" s="9">
        <v>39</v>
      </c>
      <c r="J174" s="8">
        <v>44</v>
      </c>
      <c r="K174" s="9">
        <v>47</v>
      </c>
      <c r="L174" s="8">
        <v>41</v>
      </c>
      <c r="M174" s="9">
        <v>44</v>
      </c>
      <c r="N174" s="1">
        <f t="shared" ref="N174:N180" si="43">IF($B174&gt;$D174,2,IF($B174&lt;$D174,0,1)*1)+IF($E174&gt;$F174,2,IF($E174&lt;$F174,0,1)*1)+IF($G174&gt;$I174,2,IF($G174&lt;$I174,0,1)*1)+IF($J174&gt;$K174,2,IF($J174&lt;$K174,0,1)*1)+IF($L174&gt;$M174,2,IF($L174&lt;$M174,0,1)*1)</f>
        <v>3</v>
      </c>
      <c r="O174" s="1">
        <f t="shared" ref="O174:O180" si="44">IF($D174&gt;$B174,2,IF($D174&lt;$B174,0,1)*1)+IF($F174&gt;$E174,2,IF($F174&lt;$E174,0,1)*1)+IF($I174&gt;$G174,2,IF($I174&lt;$G174,0,1)*1)+IF($K174&gt;$J174,2,IF($K174&lt;$J174,0,1)*1)+IF($M174&gt;$L174,2,IF($M174&lt;$L174,0,1)*1)</f>
        <v>7</v>
      </c>
      <c r="Q174" t="s">
        <v>7</v>
      </c>
      <c r="R174" t="s">
        <v>22</v>
      </c>
      <c r="S174">
        <f>SUMIF(B171:M171,"H4",B172:M172)+SUMIF(B173:M173,"H4",B174:M174)+SUMIF(B175:M175,"H4",B176:M176)+SUMIF(B177:M177,"H4",B178:M178)+SUMIF(B179:M179,"H4",B180:M180)</f>
        <v>230</v>
      </c>
      <c r="U174">
        <f t="shared" si="42"/>
        <v>7</v>
      </c>
      <c r="V174" t="str">
        <f>B169</f>
        <v>Eslöv A</v>
      </c>
      <c r="W174">
        <f>LARGE(Data!B157:F157,1)</f>
        <v>49</v>
      </c>
    </row>
    <row r="175" spans="1:23" x14ac:dyDescent="0.25">
      <c r="A175" s="20">
        <v>3</v>
      </c>
      <c r="B175" s="6" t="s">
        <v>7</v>
      </c>
      <c r="C175" s="3"/>
      <c r="D175" s="7" t="s">
        <v>9</v>
      </c>
      <c r="E175" s="6" t="s">
        <v>8</v>
      </c>
      <c r="F175" s="7" t="s">
        <v>10</v>
      </c>
      <c r="G175" s="6" t="s">
        <v>4</v>
      </c>
      <c r="H175" s="3"/>
      <c r="I175" s="7" t="s">
        <v>11</v>
      </c>
      <c r="J175" s="6" t="s">
        <v>5</v>
      </c>
      <c r="K175" s="7" t="s">
        <v>12</v>
      </c>
      <c r="L175" s="6" t="s">
        <v>6</v>
      </c>
      <c r="M175" s="7" t="s">
        <v>13</v>
      </c>
      <c r="N175" s="1"/>
      <c r="O175" s="1"/>
      <c r="Q175" t="s">
        <v>8</v>
      </c>
      <c r="R175" t="s">
        <v>23</v>
      </c>
      <c r="S175">
        <f>SUMIF(B171:M171,"H5",B172:M172)+SUMIF(B173:M173,"H5",B174:M174)+SUMIF(B175:M175,"H5",B176:M176)+SUMIF(B177:M177,"H5",B178:M178)+SUMIF(B179:M179,"H5",B180:M180)</f>
        <v>222</v>
      </c>
      <c r="T175" s="2">
        <f>SUM(S171:S175)</f>
        <v>1121</v>
      </c>
      <c r="U175">
        <f t="shared" si="42"/>
        <v>4</v>
      </c>
      <c r="V175" t="str">
        <f>B169</f>
        <v>Eslöv A</v>
      </c>
      <c r="W175">
        <f>LARGE(Data!B158:F158,1)</f>
        <v>47</v>
      </c>
    </row>
    <row r="176" spans="1:23" x14ac:dyDescent="0.25">
      <c r="A176" s="20"/>
      <c r="B176" s="8">
        <v>46</v>
      </c>
      <c r="C176" s="1"/>
      <c r="D176" s="9">
        <v>44</v>
      </c>
      <c r="E176" s="8">
        <v>45</v>
      </c>
      <c r="F176" s="9">
        <v>46</v>
      </c>
      <c r="G176" s="8">
        <v>43</v>
      </c>
      <c r="H176" s="1"/>
      <c r="I176" s="9">
        <v>46</v>
      </c>
      <c r="J176" s="8">
        <v>45</v>
      </c>
      <c r="K176" s="9">
        <v>49</v>
      </c>
      <c r="L176" s="8">
        <v>47</v>
      </c>
      <c r="M176" s="9">
        <v>46</v>
      </c>
      <c r="N176" s="1">
        <f t="shared" si="43"/>
        <v>4</v>
      </c>
      <c r="O176" s="1">
        <f t="shared" si="44"/>
        <v>6</v>
      </c>
      <c r="Q176" t="s">
        <v>9</v>
      </c>
      <c r="R176" t="s">
        <v>75</v>
      </c>
      <c r="S176">
        <f>SUMIF(B171:M171,"B1",B172:M172)+SUMIF(B173:M173,"B1",B174:M174)+SUMIF(B175:M175,"B1",B176:M176)+SUMIF(B177:M177,"B1",B178:M178)+SUMIF(B179:M179,"B1",B180:M180)</f>
        <v>223</v>
      </c>
      <c r="U176">
        <f t="shared" si="42"/>
        <v>5</v>
      </c>
      <c r="V176" t="str">
        <f>G169</f>
        <v>Svalövs PK</v>
      </c>
      <c r="W176">
        <f>LARGE(D172:D180,1)</f>
        <v>48</v>
      </c>
    </row>
    <row r="177" spans="1:24" x14ac:dyDescent="0.25">
      <c r="A177" s="20">
        <v>4</v>
      </c>
      <c r="B177" s="6" t="s">
        <v>6</v>
      </c>
      <c r="C177" s="3"/>
      <c r="D177" s="7" t="s">
        <v>9</v>
      </c>
      <c r="E177" s="6" t="s">
        <v>7</v>
      </c>
      <c r="F177" s="7" t="s">
        <v>10</v>
      </c>
      <c r="G177" s="6" t="s">
        <v>8</v>
      </c>
      <c r="H177" s="3"/>
      <c r="I177" s="7" t="s">
        <v>11</v>
      </c>
      <c r="J177" s="6" t="s">
        <v>4</v>
      </c>
      <c r="K177" s="7" t="s">
        <v>12</v>
      </c>
      <c r="L177" s="6" t="s">
        <v>5</v>
      </c>
      <c r="M177" s="7" t="s">
        <v>13</v>
      </c>
      <c r="N177" s="1"/>
      <c r="O177" s="1"/>
      <c r="Q177" t="s">
        <v>10</v>
      </c>
      <c r="R177" t="s">
        <v>63</v>
      </c>
      <c r="S177">
        <f>SUMIF(B171:M171,"B2",B172:M172)+SUMIF(B173:M173,"B2",B174:M174)+SUMIF(B175:M175,"B2",B176:M176)+SUMIF(B177:M177,"B2",B178:M178)+SUMIF(B179:M179,"B2",B180:M180)</f>
        <v>227</v>
      </c>
      <c r="U177">
        <f t="shared" si="42"/>
        <v>6</v>
      </c>
      <c r="V177" t="str">
        <f>G169</f>
        <v>Svalövs PK</v>
      </c>
      <c r="W177">
        <f>LARGE(F172:F180,1)</f>
        <v>49</v>
      </c>
    </row>
    <row r="178" spans="1:24" x14ac:dyDescent="0.25">
      <c r="A178" s="20"/>
      <c r="B178" s="8">
        <v>48</v>
      </c>
      <c r="C178" s="1"/>
      <c r="D178" s="9">
        <v>45</v>
      </c>
      <c r="E178" s="8">
        <v>47</v>
      </c>
      <c r="F178" s="9">
        <v>43</v>
      </c>
      <c r="G178" s="8">
        <v>44</v>
      </c>
      <c r="H178" s="1"/>
      <c r="I178" s="9">
        <v>42</v>
      </c>
      <c r="J178" s="8">
        <v>39</v>
      </c>
      <c r="K178" s="9">
        <v>48</v>
      </c>
      <c r="L178" s="8">
        <v>47</v>
      </c>
      <c r="M178" s="9">
        <v>46</v>
      </c>
      <c r="N178" s="1">
        <f t="shared" si="43"/>
        <v>8</v>
      </c>
      <c r="O178" s="1">
        <f t="shared" si="44"/>
        <v>2</v>
      </c>
      <c r="Q178" t="s">
        <v>11</v>
      </c>
      <c r="R178" t="s">
        <v>98</v>
      </c>
      <c r="S178">
        <f>SUMIF(B171:M171,"B3",B172:M172)+SUMIF(B173:M173,"B3",B174:M174)+SUMIF(B175:M175,"B3",B176:M176)+SUMIF(B177:M177,"B3",B178:M178)+SUMIF(B179:M179,"B3",B180:M180)</f>
        <v>211</v>
      </c>
      <c r="U178">
        <f t="shared" si="42"/>
        <v>2</v>
      </c>
      <c r="V178" t="str">
        <f>G169</f>
        <v>Svalövs PK</v>
      </c>
      <c r="W178">
        <f>LARGE(I172:I180,1)</f>
        <v>46</v>
      </c>
    </row>
    <row r="179" spans="1:24" x14ac:dyDescent="0.25">
      <c r="A179" s="20">
        <v>5</v>
      </c>
      <c r="B179" s="6" t="s">
        <v>5</v>
      </c>
      <c r="C179" s="3"/>
      <c r="D179" s="7" t="s">
        <v>9</v>
      </c>
      <c r="E179" s="6" t="s">
        <v>6</v>
      </c>
      <c r="F179" s="7" t="s">
        <v>10</v>
      </c>
      <c r="G179" s="6" t="s">
        <v>7</v>
      </c>
      <c r="H179" s="3"/>
      <c r="I179" s="7" t="s">
        <v>11</v>
      </c>
      <c r="J179" s="6" t="s">
        <v>8</v>
      </c>
      <c r="K179" s="7" t="s">
        <v>12</v>
      </c>
      <c r="L179" s="6" t="s">
        <v>4</v>
      </c>
      <c r="M179" s="7" t="s">
        <v>13</v>
      </c>
      <c r="N179" s="1"/>
      <c r="O179" s="1"/>
      <c r="Q179" t="s">
        <v>12</v>
      </c>
      <c r="R179" t="s">
        <v>76</v>
      </c>
      <c r="S179">
        <f>SUMIF(B171:M171,"B4",B172:M172)+SUMIF(B173:M173,"B4",B174:M174)+SUMIF(B175:M175,"B4",B176:M176)+SUMIF(B177:M177,"B4",B178:M178)+SUMIF(B179:M179,"B4",B180:M180)</f>
        <v>241</v>
      </c>
      <c r="U179">
        <f t="shared" si="42"/>
        <v>10</v>
      </c>
      <c r="V179" t="str">
        <f>G169</f>
        <v>Svalövs PK</v>
      </c>
      <c r="W179">
        <f>LARGE(K172:K180,1)</f>
        <v>49</v>
      </c>
    </row>
    <row r="180" spans="1:24" ht="15.75" thickBot="1" x14ac:dyDescent="0.3">
      <c r="A180" s="20"/>
      <c r="B180" s="10">
        <v>47</v>
      </c>
      <c r="C180" s="14"/>
      <c r="D180" s="11">
        <v>48</v>
      </c>
      <c r="E180" s="10">
        <v>46</v>
      </c>
      <c r="F180" s="11">
        <v>41</v>
      </c>
      <c r="G180" s="10">
        <v>47</v>
      </c>
      <c r="H180" s="14"/>
      <c r="I180" s="11">
        <v>43</v>
      </c>
      <c r="J180" s="10">
        <v>47</v>
      </c>
      <c r="K180" s="11">
        <v>48</v>
      </c>
      <c r="L180" s="10">
        <v>45</v>
      </c>
      <c r="M180" s="11">
        <v>44</v>
      </c>
      <c r="N180" s="1">
        <f t="shared" si="43"/>
        <v>6</v>
      </c>
      <c r="O180" s="1">
        <f t="shared" si="44"/>
        <v>4</v>
      </c>
      <c r="Q180" t="s">
        <v>13</v>
      </c>
      <c r="R180" t="s">
        <v>97</v>
      </c>
      <c r="S180">
        <f>SUMIF(B171:M171,"B5",B172:M172)+SUMIF(B173:M173,"B5",B174:M174)+SUMIF(B175:M175,"B5",B176:M176)+SUMIF(B177:M177,"B5",B178:M178)+SUMIF(B179:M179,"B5",B180:M180)</f>
        <v>220</v>
      </c>
      <c r="T180" s="2">
        <f>SUM(S176:S180)</f>
        <v>1122</v>
      </c>
      <c r="U180">
        <f t="shared" si="42"/>
        <v>3</v>
      </c>
      <c r="V180" t="str">
        <f>G169</f>
        <v>Svalövs PK</v>
      </c>
      <c r="W180">
        <f>LARGE(M172:M180,1)</f>
        <v>46</v>
      </c>
    </row>
    <row r="181" spans="1:24" x14ac:dyDescent="0.25">
      <c r="N181" s="3">
        <f>SUM(N172:N180)</f>
        <v>27</v>
      </c>
      <c r="O181" s="3">
        <f>SUM(O172:O180)</f>
        <v>23</v>
      </c>
    </row>
    <row r="183" spans="1:24" x14ac:dyDescent="0.25">
      <c r="A183" s="2" t="s">
        <v>30</v>
      </c>
      <c r="B183" s="2" t="s">
        <v>83</v>
      </c>
      <c r="C183" s="2">
        <f>N195</f>
        <v>17</v>
      </c>
      <c r="D183" s="2"/>
      <c r="E183" s="2">
        <f>IF(N195&gt;O195,2,IF(N195&lt;O195,0,1)*1)</f>
        <v>0</v>
      </c>
      <c r="F183" s="2" t="s">
        <v>20</v>
      </c>
      <c r="G183" s="2" t="s">
        <v>65</v>
      </c>
      <c r="H183" s="2">
        <f>O195</f>
        <v>33</v>
      </c>
      <c r="I183" s="2"/>
      <c r="J183" s="2"/>
      <c r="K183" s="2">
        <f>IF(O195&gt;N195,2,IF(O195&lt;N195,0,1)*1)</f>
        <v>2</v>
      </c>
    </row>
    <row r="184" spans="1:24" x14ac:dyDescent="0.25">
      <c r="B184" s="1">
        <v>1</v>
      </c>
      <c r="C184" s="1"/>
      <c r="D184" s="1">
        <v>2</v>
      </c>
      <c r="E184" s="1">
        <v>3</v>
      </c>
      <c r="F184" s="1">
        <v>4</v>
      </c>
      <c r="G184" s="1">
        <v>5</v>
      </c>
      <c r="H184" s="1"/>
      <c r="I184" s="1">
        <v>6</v>
      </c>
      <c r="J184" s="1">
        <v>7</v>
      </c>
      <c r="K184" s="1">
        <v>8</v>
      </c>
      <c r="L184" s="1">
        <v>9</v>
      </c>
      <c r="M184" s="1">
        <v>10</v>
      </c>
      <c r="N184" s="21" t="s">
        <v>14</v>
      </c>
      <c r="O184" s="21"/>
      <c r="S184" t="s">
        <v>19</v>
      </c>
      <c r="T184" t="s">
        <v>18</v>
      </c>
      <c r="U184" t="s">
        <v>17</v>
      </c>
    </row>
    <row r="185" spans="1:24" ht="15.75" thickBot="1" x14ac:dyDescent="0.3">
      <c r="A185" s="20">
        <v>1</v>
      </c>
      <c r="B185" s="3" t="s">
        <v>4</v>
      </c>
      <c r="C185" s="3"/>
      <c r="D185" s="3" t="s">
        <v>9</v>
      </c>
      <c r="E185" s="3" t="s">
        <v>5</v>
      </c>
      <c r="F185" s="3" t="s">
        <v>10</v>
      </c>
      <c r="G185" s="3" t="s">
        <v>6</v>
      </c>
      <c r="H185" s="3"/>
      <c r="I185" s="3" t="s">
        <v>11</v>
      </c>
      <c r="J185" s="3" t="s">
        <v>7</v>
      </c>
      <c r="K185" s="3" t="s">
        <v>12</v>
      </c>
      <c r="L185" s="3" t="s">
        <v>8</v>
      </c>
      <c r="M185" s="3" t="s">
        <v>13</v>
      </c>
      <c r="N185" s="3" t="s">
        <v>15</v>
      </c>
      <c r="O185" s="3" t="s">
        <v>16</v>
      </c>
      <c r="Q185" t="s">
        <v>4</v>
      </c>
      <c r="R185" t="s">
        <v>26</v>
      </c>
      <c r="S185">
        <f>SUMIF(B185:M185,"H1",B186:M186)+SUMIF(B187:M187,"H1",B188:M188)+SUMIF(B189:M189,"H1",B190:M190)+SUMIF(B191:M191,"H1",B192:M192)+SUMIF(B193:M193,"H1",B194:M194)</f>
        <v>232</v>
      </c>
      <c r="U185">
        <f>_xlfn.RANK.EQ(S185,$S$185:$S$194,1)+X185</f>
        <v>8</v>
      </c>
      <c r="V185" t="str">
        <f>B183</f>
        <v>L. Bedinge A</v>
      </c>
      <c r="W185">
        <f>LARGE(Data!B168:F168,1)</f>
        <v>48</v>
      </c>
    </row>
    <row r="186" spans="1:24" x14ac:dyDescent="0.25">
      <c r="A186" s="20"/>
      <c r="B186" s="4">
        <v>46</v>
      </c>
      <c r="C186" s="13"/>
      <c r="D186" s="5">
        <v>49</v>
      </c>
      <c r="E186" s="4">
        <v>42</v>
      </c>
      <c r="F186" s="5">
        <v>39</v>
      </c>
      <c r="G186" s="4">
        <v>47</v>
      </c>
      <c r="H186" s="13"/>
      <c r="I186" s="5">
        <v>47</v>
      </c>
      <c r="J186" s="4">
        <v>43</v>
      </c>
      <c r="K186" s="5">
        <v>42</v>
      </c>
      <c r="L186" s="4">
        <v>43</v>
      </c>
      <c r="M186" s="5">
        <v>47</v>
      </c>
      <c r="N186" s="1">
        <f>IF($B186&gt;$D186,2,IF($B186&lt;$D186,0,1)*1)+IF($E186&gt;$F186,2,IF($E186&lt;$F186,0,1)*1)+IF($G186&gt;$I186,2,IF($G186&lt;$I186,0,1)*1)+IF($J186&gt;$K186,2,IF($J186&lt;$K186,0,1)*1)+IF($L186&gt;$M186,2,IF($L186&lt;$M186,0,1)*1)</f>
        <v>5</v>
      </c>
      <c r="O186" s="1">
        <f>IF($D186&gt;$B186,2,IF($D186&lt;$B186,0,1)*1)+IF($F186&gt;$E186,2,IF($F186&lt;$E186,0,1)*1)+IF($I186&gt;$G186,2,IF($I186&lt;$G186,0,1)*1)+IF($K186&gt;$J186,2,IF($K186&lt;$J186,0,1)*1)+IF($M186&gt;$L186,2,IF($M186&lt;$L186,0,1)*1)</f>
        <v>5</v>
      </c>
      <c r="Q186" t="s">
        <v>5</v>
      </c>
      <c r="R186" t="s">
        <v>62</v>
      </c>
      <c r="S186">
        <f>SUMIF(B185:M185,"H2",B186:M186)+SUMIF(B187:M187,"H2",B188:M188)+SUMIF(B189:M189,"H2",B190:M190)+SUMIF(B191:M191,"H2",B192:M192)+SUMIF(B193:M193,"H2",B194:M194)</f>
        <v>224</v>
      </c>
      <c r="U186">
        <f t="shared" ref="U186:U194" si="45">_xlfn.RANK.EQ(S186,$S$185:$S$194,1)+X186</f>
        <v>5</v>
      </c>
      <c r="V186" t="str">
        <f>B183</f>
        <v>L. Bedinge A</v>
      </c>
      <c r="W186">
        <f>LARGE(Data!B169:F169,1)</f>
        <v>48</v>
      </c>
    </row>
    <row r="187" spans="1:24" x14ac:dyDescent="0.25">
      <c r="A187" s="20">
        <v>2</v>
      </c>
      <c r="B187" s="6" t="s">
        <v>8</v>
      </c>
      <c r="C187" s="3"/>
      <c r="D187" s="7" t="s">
        <v>9</v>
      </c>
      <c r="E187" s="6" t="s">
        <v>4</v>
      </c>
      <c r="F187" s="7" t="s">
        <v>10</v>
      </c>
      <c r="G187" s="6" t="s">
        <v>5</v>
      </c>
      <c r="H187" s="3"/>
      <c r="I187" s="7" t="s">
        <v>11</v>
      </c>
      <c r="J187" s="6" t="s">
        <v>6</v>
      </c>
      <c r="K187" s="7" t="s">
        <v>12</v>
      </c>
      <c r="L187" s="6" t="s">
        <v>7</v>
      </c>
      <c r="M187" s="7" t="s">
        <v>13</v>
      </c>
      <c r="N187" s="1"/>
      <c r="O187" s="1"/>
      <c r="Q187" t="s">
        <v>6</v>
      </c>
      <c r="R187" t="s">
        <v>32</v>
      </c>
      <c r="S187">
        <f>SUMIF(B185:M185,"H3",B186:M186)+SUMIF(B187:M187,"H3",B188:M188)+SUMIF(B189:M189,"H3",B190:M190)+SUMIF(B191:M191,"H3",B192:M192)+SUMIF(B193:M193,"H3",B194:M194)</f>
        <v>225</v>
      </c>
      <c r="U187">
        <f t="shared" si="45"/>
        <v>6</v>
      </c>
      <c r="V187" t="str">
        <f>B183</f>
        <v>L. Bedinge A</v>
      </c>
      <c r="W187">
        <f>LARGE(Data!B170:F170,1)</f>
        <v>48</v>
      </c>
    </row>
    <row r="188" spans="1:24" x14ac:dyDescent="0.25">
      <c r="A188" s="20"/>
      <c r="B188" s="8">
        <v>43</v>
      </c>
      <c r="C188" s="1"/>
      <c r="D188" s="9">
        <v>45</v>
      </c>
      <c r="E188" s="8">
        <v>48</v>
      </c>
      <c r="F188" s="9">
        <v>41</v>
      </c>
      <c r="G188" s="8">
        <v>44</v>
      </c>
      <c r="H188" s="1"/>
      <c r="I188" s="9">
        <v>48</v>
      </c>
      <c r="J188" s="8">
        <v>47</v>
      </c>
      <c r="K188" s="9">
        <v>43</v>
      </c>
      <c r="L188" s="8">
        <v>46</v>
      </c>
      <c r="M188" s="9">
        <v>48</v>
      </c>
      <c r="N188" s="1">
        <f t="shared" ref="N188:N194" si="46">IF($B188&gt;$D188,2,IF($B188&lt;$D188,0,1)*1)+IF($E188&gt;$F188,2,IF($E188&lt;$F188,0,1)*1)+IF($G188&gt;$I188,2,IF($G188&lt;$I188,0,1)*1)+IF($J188&gt;$K188,2,IF($J188&lt;$K188,0,1)*1)+IF($L188&gt;$M188,2,IF($L188&lt;$M188,0,1)*1)</f>
        <v>4</v>
      </c>
      <c r="O188" s="1">
        <f t="shared" ref="O188:O194" si="47">IF($D188&gt;$B188,2,IF($D188&lt;$B188,0,1)*1)+IF($F188&gt;$E188,2,IF($F188&lt;$E188,0,1)*1)+IF($I188&gt;$G188,2,IF($I188&lt;$G188,0,1)*1)+IF($K188&gt;$J188,2,IF($K188&lt;$J188,0,1)*1)+IF($M188&gt;$L188,2,IF($M188&lt;$L188,0,1)*1)</f>
        <v>6</v>
      </c>
      <c r="Q188" t="s">
        <v>7</v>
      </c>
      <c r="R188" t="s">
        <v>24</v>
      </c>
      <c r="S188">
        <f>SUMIF(B185:M185,"H4",B186:M186)+SUMIF(B187:M187,"H4",B188:M188)+SUMIF(B189:M189,"H4",B190:M190)+SUMIF(B191:M191,"H4",B192:M192)+SUMIF(B193:M193,"H4",B194:M194)</f>
        <v>217</v>
      </c>
      <c r="U188">
        <f t="shared" si="45"/>
        <v>3</v>
      </c>
      <c r="V188" t="str">
        <f>B183</f>
        <v>L. Bedinge A</v>
      </c>
      <c r="W188">
        <f>LARGE(Data!B171:F171,1)</f>
        <v>46</v>
      </c>
    </row>
    <row r="189" spans="1:24" x14ac:dyDescent="0.25">
      <c r="A189" s="20">
        <v>3</v>
      </c>
      <c r="B189" s="6" t="s">
        <v>7</v>
      </c>
      <c r="C189" s="3"/>
      <c r="D189" s="7" t="s">
        <v>9</v>
      </c>
      <c r="E189" s="6" t="s">
        <v>8</v>
      </c>
      <c r="F189" s="7" t="s">
        <v>10</v>
      </c>
      <c r="G189" s="6" t="s">
        <v>4</v>
      </c>
      <c r="H189" s="3"/>
      <c r="I189" s="7" t="s">
        <v>11</v>
      </c>
      <c r="J189" s="6" t="s">
        <v>5</v>
      </c>
      <c r="K189" s="7" t="s">
        <v>12</v>
      </c>
      <c r="L189" s="6" t="s">
        <v>6</v>
      </c>
      <c r="M189" s="7" t="s">
        <v>13</v>
      </c>
      <c r="N189" s="1"/>
      <c r="O189" s="1"/>
      <c r="Q189" t="s">
        <v>8</v>
      </c>
      <c r="R189" t="s">
        <v>25</v>
      </c>
      <c r="S189">
        <f>SUMIF(B185:M185,"H5",B186:M186)+SUMIF(B187:M187,"H5",B188:M188)+SUMIF(B189:M189,"H5",B190:M190)+SUMIF(B191:M191,"H5",B192:M192)+SUMIF(B193:M193,"H5",B194:M194)</f>
        <v>212</v>
      </c>
      <c r="T189" s="2">
        <f>SUM(S185:S189)</f>
        <v>1110</v>
      </c>
      <c r="U189">
        <f t="shared" si="45"/>
        <v>2</v>
      </c>
      <c r="V189" t="str">
        <f>B183</f>
        <v>L. Bedinge A</v>
      </c>
      <c r="W189">
        <f>LARGE(Data!B172:F172,1)</f>
        <v>44</v>
      </c>
    </row>
    <row r="190" spans="1:24" x14ac:dyDescent="0.25">
      <c r="A190" s="20"/>
      <c r="B190" s="8">
        <v>41</v>
      </c>
      <c r="C190" s="1"/>
      <c r="D190" s="9">
        <v>45</v>
      </c>
      <c r="E190" s="8">
        <v>39</v>
      </c>
      <c r="F190" s="9">
        <v>45</v>
      </c>
      <c r="G190" s="8">
        <v>44</v>
      </c>
      <c r="H190" s="1"/>
      <c r="I190" s="9">
        <v>45</v>
      </c>
      <c r="J190" s="8">
        <v>48</v>
      </c>
      <c r="K190" s="9">
        <v>36</v>
      </c>
      <c r="L190" s="8">
        <v>40</v>
      </c>
      <c r="M190" s="9">
        <v>43</v>
      </c>
      <c r="N190" s="1">
        <f t="shared" si="46"/>
        <v>2</v>
      </c>
      <c r="O190" s="1">
        <f t="shared" si="47"/>
        <v>8</v>
      </c>
      <c r="Q190" t="s">
        <v>9</v>
      </c>
      <c r="R190" t="s">
        <v>66</v>
      </c>
      <c r="S190">
        <f>SUMIF(B185:M185,"B1",B186:M186)+SUMIF(B187:M187,"B1",B188:M188)+SUMIF(B189:M189,"B1",B190:M190)+SUMIF(B191:M191,"B1",B192:M192)+SUMIF(B193:M193,"B1",B194:M194)</f>
        <v>234</v>
      </c>
      <c r="U190">
        <f t="shared" si="45"/>
        <v>10</v>
      </c>
      <c r="V190" t="str">
        <f>G183</f>
        <v>Eslöv A</v>
      </c>
      <c r="W190">
        <f>LARGE(D186:D194,1)</f>
        <v>49</v>
      </c>
      <c r="X190">
        <v>1</v>
      </c>
    </row>
    <row r="191" spans="1:24" x14ac:dyDescent="0.25">
      <c r="A191" s="20">
        <v>4</v>
      </c>
      <c r="B191" s="6" t="s">
        <v>6</v>
      </c>
      <c r="C191" s="3"/>
      <c r="D191" s="7" t="s">
        <v>9</v>
      </c>
      <c r="E191" s="6" t="s">
        <v>7</v>
      </c>
      <c r="F191" s="7" t="s">
        <v>10</v>
      </c>
      <c r="G191" s="6" t="s">
        <v>8</v>
      </c>
      <c r="H191" s="3"/>
      <c r="I191" s="7" t="s">
        <v>11</v>
      </c>
      <c r="J191" s="6" t="s">
        <v>4</v>
      </c>
      <c r="K191" s="7" t="s">
        <v>12</v>
      </c>
      <c r="L191" s="6" t="s">
        <v>5</v>
      </c>
      <c r="M191" s="7" t="s">
        <v>13</v>
      </c>
      <c r="N191" s="1"/>
      <c r="O191" s="1"/>
      <c r="Q191" t="s">
        <v>10</v>
      </c>
      <c r="R191" t="s">
        <v>22</v>
      </c>
      <c r="S191">
        <f>SUMIF(B185:M185,"B2",B186:M186)+SUMIF(B187:M187,"B2",B188:M188)+SUMIF(B189:M189,"B2",B190:M190)+SUMIF(B191:M191,"B2",B192:M192)+SUMIF(B193:M193,"B2",B194:M194)</f>
        <v>217</v>
      </c>
      <c r="U191">
        <f t="shared" si="45"/>
        <v>4</v>
      </c>
      <c r="V191" t="str">
        <f>G183</f>
        <v>Eslöv A</v>
      </c>
      <c r="W191">
        <f>LARGE(F186:F194,1)</f>
        <v>46</v>
      </c>
      <c r="X191">
        <v>1</v>
      </c>
    </row>
    <row r="192" spans="1:24" x14ac:dyDescent="0.25">
      <c r="A192" s="20"/>
      <c r="B192" s="8">
        <v>48</v>
      </c>
      <c r="C192" s="1"/>
      <c r="D192" s="9">
        <v>49</v>
      </c>
      <c r="E192" s="8">
        <v>42</v>
      </c>
      <c r="F192" s="9">
        <v>46</v>
      </c>
      <c r="G192" s="8">
        <v>43</v>
      </c>
      <c r="H192" s="1"/>
      <c r="I192" s="9">
        <v>46</v>
      </c>
      <c r="J192" s="8">
        <v>47</v>
      </c>
      <c r="K192" s="9">
        <v>42</v>
      </c>
      <c r="L192" s="8">
        <v>42</v>
      </c>
      <c r="M192" s="9">
        <v>47</v>
      </c>
      <c r="N192" s="1">
        <f t="shared" si="46"/>
        <v>2</v>
      </c>
      <c r="O192" s="1">
        <f t="shared" si="47"/>
        <v>8</v>
      </c>
      <c r="Q192" t="s">
        <v>11</v>
      </c>
      <c r="R192" t="s">
        <v>94</v>
      </c>
      <c r="S192">
        <f>SUMIF(B185:M185,"B3",B186:M186)+SUMIF(B187:M187,"B3",B188:M188)+SUMIF(B189:M189,"B3",B190:M190)+SUMIF(B191:M191,"B3",B192:M192)+SUMIF(B193:M193,"B3",B194:M194)</f>
        <v>234</v>
      </c>
      <c r="U192">
        <f t="shared" si="45"/>
        <v>9</v>
      </c>
      <c r="V192" t="str">
        <f>G183</f>
        <v>Eslöv A</v>
      </c>
      <c r="W192">
        <f>LARGE(I186:I194,1)</f>
        <v>48</v>
      </c>
    </row>
    <row r="193" spans="1:24" x14ac:dyDescent="0.25">
      <c r="A193" s="20">
        <v>5</v>
      </c>
      <c r="B193" s="6" t="s">
        <v>5</v>
      </c>
      <c r="C193" s="3"/>
      <c r="D193" s="7" t="s">
        <v>9</v>
      </c>
      <c r="E193" s="6" t="s">
        <v>6</v>
      </c>
      <c r="F193" s="7" t="s">
        <v>10</v>
      </c>
      <c r="G193" s="6" t="s">
        <v>7</v>
      </c>
      <c r="H193" s="3"/>
      <c r="I193" s="7" t="s">
        <v>11</v>
      </c>
      <c r="J193" s="6" t="s">
        <v>8</v>
      </c>
      <c r="K193" s="7" t="s">
        <v>12</v>
      </c>
      <c r="L193" s="6" t="s">
        <v>4</v>
      </c>
      <c r="M193" s="7" t="s">
        <v>13</v>
      </c>
      <c r="N193" s="1"/>
      <c r="O193" s="1"/>
      <c r="Q193" t="s">
        <v>12</v>
      </c>
      <c r="R193" t="s">
        <v>21</v>
      </c>
      <c r="S193">
        <f>SUMIF(B185:M185,"B4",B186:M186)+SUMIF(B187:M187,"B4",B188:M188)+SUMIF(B189:M189,"B4",B190:M190)+SUMIF(B191:M191,"B4",B192:M192)+SUMIF(B193:M193,"B4",B194:M194)</f>
        <v>211</v>
      </c>
      <c r="U193">
        <f t="shared" si="45"/>
        <v>1</v>
      </c>
      <c r="V193" t="str">
        <f>G183</f>
        <v>Eslöv A</v>
      </c>
      <c r="W193">
        <f>LARGE(K186:K194,1)</f>
        <v>48</v>
      </c>
    </row>
    <row r="194" spans="1:24" ht="15.75" thickBot="1" x14ac:dyDescent="0.3">
      <c r="A194" s="20"/>
      <c r="B194" s="10">
        <v>48</v>
      </c>
      <c r="C194" s="14"/>
      <c r="D194" s="11">
        <v>46</v>
      </c>
      <c r="E194" s="10">
        <v>43</v>
      </c>
      <c r="F194" s="11">
        <v>46</v>
      </c>
      <c r="G194" s="10">
        <v>45</v>
      </c>
      <c r="H194" s="14"/>
      <c r="I194" s="11">
        <v>48</v>
      </c>
      <c r="J194" s="10">
        <v>44</v>
      </c>
      <c r="K194" s="11">
        <v>48</v>
      </c>
      <c r="L194" s="10">
        <v>47</v>
      </c>
      <c r="M194" s="11">
        <v>45</v>
      </c>
      <c r="N194" s="1">
        <f t="shared" si="46"/>
        <v>4</v>
      </c>
      <c r="O194" s="1">
        <f t="shared" si="47"/>
        <v>6</v>
      </c>
      <c r="Q194" t="s">
        <v>13</v>
      </c>
      <c r="R194" t="s">
        <v>23</v>
      </c>
      <c r="S194">
        <f>SUMIF(B185:M185,"B5",B186:M186)+SUMIF(B187:M187,"B5",B188:M188)+SUMIF(B189:M189,"B5",B190:M190)+SUMIF(B191:M191,"B5",B192:M192)+SUMIF(B193:M193,"B5",B194:M194)</f>
        <v>230</v>
      </c>
      <c r="T194" s="2">
        <f>SUM(S190:S194)</f>
        <v>1126</v>
      </c>
      <c r="U194">
        <f t="shared" si="45"/>
        <v>7</v>
      </c>
      <c r="V194" t="str">
        <f>G183</f>
        <v>Eslöv A</v>
      </c>
      <c r="W194">
        <f>LARGE(M186:M194,1)</f>
        <v>48</v>
      </c>
    </row>
    <row r="195" spans="1:24" x14ac:dyDescent="0.25">
      <c r="N195" s="3">
        <f>SUM(N186:N194)</f>
        <v>17</v>
      </c>
      <c r="O195" s="3">
        <f>SUM(O186:O194)</f>
        <v>33</v>
      </c>
    </row>
    <row r="197" spans="1:24" x14ac:dyDescent="0.25">
      <c r="A197" s="2" t="s">
        <v>30</v>
      </c>
      <c r="B197" s="2" t="s">
        <v>84</v>
      </c>
      <c r="C197" s="2">
        <f>N209</f>
        <v>21</v>
      </c>
      <c r="D197" s="2"/>
      <c r="E197" s="2">
        <f>IF(N209&gt;O209,2,IF(N209&lt;O209,0,1)*1)</f>
        <v>0</v>
      </c>
      <c r="F197" s="2" t="s">
        <v>20</v>
      </c>
      <c r="G197" s="2" t="s">
        <v>85</v>
      </c>
      <c r="H197" s="2">
        <f>O209</f>
        <v>29</v>
      </c>
      <c r="I197" s="2"/>
      <c r="J197" s="2"/>
      <c r="K197" s="2">
        <f>IF(O209&gt;N209,2,IF(O209&lt;N209,0,1)*1)</f>
        <v>2</v>
      </c>
    </row>
    <row r="198" spans="1:24" x14ac:dyDescent="0.25">
      <c r="B198" s="1">
        <v>1</v>
      </c>
      <c r="C198" s="1"/>
      <c r="D198" s="1">
        <v>2</v>
      </c>
      <c r="E198" s="1">
        <v>3</v>
      </c>
      <c r="F198" s="1">
        <v>4</v>
      </c>
      <c r="G198" s="1">
        <v>5</v>
      </c>
      <c r="H198" s="1"/>
      <c r="I198" s="1">
        <v>6</v>
      </c>
      <c r="J198" s="1">
        <v>7</v>
      </c>
      <c r="K198" s="1">
        <v>8</v>
      </c>
      <c r="L198" s="1">
        <v>9</v>
      </c>
      <c r="M198" s="1">
        <v>10</v>
      </c>
      <c r="N198" s="21" t="s">
        <v>14</v>
      </c>
      <c r="O198" s="21"/>
      <c r="S198" t="s">
        <v>19</v>
      </c>
      <c r="T198" t="s">
        <v>18</v>
      </c>
      <c r="U198" t="s">
        <v>17</v>
      </c>
    </row>
    <row r="199" spans="1:24" ht="15.75" thickBot="1" x14ac:dyDescent="0.3">
      <c r="A199" s="20">
        <v>1</v>
      </c>
      <c r="B199" s="3" t="s">
        <v>4</v>
      </c>
      <c r="C199" s="3"/>
      <c r="D199" s="3" t="s">
        <v>9</v>
      </c>
      <c r="E199" s="3" t="s">
        <v>5</v>
      </c>
      <c r="F199" s="3" t="s">
        <v>10</v>
      </c>
      <c r="G199" s="3" t="s">
        <v>6</v>
      </c>
      <c r="H199" s="3"/>
      <c r="I199" s="3" t="s">
        <v>11</v>
      </c>
      <c r="J199" s="3" t="s">
        <v>7</v>
      </c>
      <c r="K199" s="3" t="s">
        <v>12</v>
      </c>
      <c r="L199" s="3" t="s">
        <v>8</v>
      </c>
      <c r="M199" s="3" t="s">
        <v>13</v>
      </c>
      <c r="N199" s="3" t="s">
        <v>15</v>
      </c>
      <c r="O199" s="3" t="s">
        <v>16</v>
      </c>
      <c r="Q199" t="s">
        <v>4</v>
      </c>
      <c r="R199" t="s">
        <v>76</v>
      </c>
      <c r="S199">
        <f>SUMIF(B199:M199,"H1",B200:M200)+SUMIF(B201:M201,"H1",B202:M202)+SUMIF(B203:M203,"H1",B204:M204)+SUMIF(B205:M205,"H1",B206:M206)+SUMIF(B207:M207,"H1",B208:M208)</f>
        <v>241</v>
      </c>
      <c r="U199">
        <f>_xlfn.RANK.EQ(S199,$S$199:$S$208,1)+X199</f>
        <v>9</v>
      </c>
      <c r="V199" t="str">
        <f>B197</f>
        <v>Svalövs PK</v>
      </c>
      <c r="W199">
        <f>LARGE(Data!B182:F182,1)</f>
        <v>49</v>
      </c>
    </row>
    <row r="200" spans="1:24" x14ac:dyDescent="0.25">
      <c r="A200" s="20"/>
      <c r="B200" s="4">
        <v>48</v>
      </c>
      <c r="C200" s="13"/>
      <c r="D200" s="5">
        <v>48</v>
      </c>
      <c r="E200" s="4">
        <v>40</v>
      </c>
      <c r="F200" s="5">
        <v>48</v>
      </c>
      <c r="G200" s="4">
        <v>47</v>
      </c>
      <c r="H200" s="13"/>
      <c r="I200" s="5">
        <v>42</v>
      </c>
      <c r="J200" s="4">
        <v>48</v>
      </c>
      <c r="K200" s="5">
        <v>44</v>
      </c>
      <c r="L200" s="4">
        <v>44</v>
      </c>
      <c r="M200" s="5">
        <v>47</v>
      </c>
      <c r="N200" s="1">
        <f>IF($B200&gt;$D200,2,IF($B200&lt;$D200,0,1)*1)+IF($E200&gt;$F200,2,IF($E200&lt;$F200,0,1)*1)+IF($G200&gt;$I200,2,IF($G200&lt;$I200,0,1)*1)+IF($J200&gt;$K200,2,IF($J200&lt;$K200,0,1)*1)+IF($L200&gt;$M200,2,IF($L200&lt;$M200,0,1)*1)</f>
        <v>5</v>
      </c>
      <c r="O200" s="1">
        <f>IF($D200&gt;$B200,2,IF($D200&lt;$B200,0,1)*1)+IF($F200&gt;$E200,2,IF($F200&lt;$E200,0,1)*1)+IF($I200&gt;$G200,2,IF($I200&lt;$G200,0,1)*1)+IF($K200&gt;$J200,2,IF($K200&lt;$J200,0,1)*1)+IF($M200&gt;$L200,2,IF($M200&lt;$L200,0,1)*1)</f>
        <v>5</v>
      </c>
      <c r="Q200" t="s">
        <v>5</v>
      </c>
      <c r="R200" t="s">
        <v>98</v>
      </c>
      <c r="S200">
        <f>SUMIF(B199:M199,"H2",B200:M200)+SUMIF(B201:M201,"H2",B202:M202)+SUMIF(B203:M203,"H2",B204:M204)+SUMIF(B205:M205,"H2",B206:M206)+SUMIF(B207:M207,"H2",B208:M208)</f>
        <v>208</v>
      </c>
      <c r="U200">
        <f t="shared" ref="U200:U208" si="48">_xlfn.RANK.EQ(S200,$S$199:$S$208,1)+X200</f>
        <v>1</v>
      </c>
      <c r="V200" t="str">
        <f>B197</f>
        <v>Svalövs PK</v>
      </c>
      <c r="W200">
        <f>LARGE(Data!B183:F183,1)</f>
        <v>46</v>
      </c>
    </row>
    <row r="201" spans="1:24" x14ac:dyDescent="0.25">
      <c r="A201" s="20">
        <v>2</v>
      </c>
      <c r="B201" s="6" t="s">
        <v>8</v>
      </c>
      <c r="C201" s="3"/>
      <c r="D201" s="7" t="s">
        <v>9</v>
      </c>
      <c r="E201" s="6" t="s">
        <v>4</v>
      </c>
      <c r="F201" s="7" t="s">
        <v>10</v>
      </c>
      <c r="G201" s="6" t="s">
        <v>5</v>
      </c>
      <c r="H201" s="3"/>
      <c r="I201" s="7" t="s">
        <v>11</v>
      </c>
      <c r="J201" s="6" t="s">
        <v>6</v>
      </c>
      <c r="K201" s="7" t="s">
        <v>12</v>
      </c>
      <c r="L201" s="6" t="s">
        <v>7</v>
      </c>
      <c r="M201" s="7" t="s">
        <v>13</v>
      </c>
      <c r="N201" s="1"/>
      <c r="O201" s="1"/>
      <c r="Q201" t="s">
        <v>6</v>
      </c>
      <c r="R201" t="s">
        <v>75</v>
      </c>
      <c r="S201">
        <f>SUMIF(B199:M199,"H3",B200:M200)+SUMIF(B201:M201,"H3",B202:M202)+SUMIF(B203:M203,"H3",B204:M204)+SUMIF(B205:M205,"H3",B206:M206)+SUMIF(B207:M207,"H3",B208:M208)</f>
        <v>236</v>
      </c>
      <c r="U201">
        <f t="shared" si="48"/>
        <v>8</v>
      </c>
      <c r="V201" t="str">
        <f>B197</f>
        <v>Svalövs PK</v>
      </c>
      <c r="W201">
        <f>LARGE(Data!B184:F184,1)</f>
        <v>48</v>
      </c>
    </row>
    <row r="202" spans="1:24" x14ac:dyDescent="0.25">
      <c r="A202" s="20"/>
      <c r="B202" s="8">
        <v>45</v>
      </c>
      <c r="C202" s="1"/>
      <c r="D202" s="9">
        <v>44</v>
      </c>
      <c r="E202" s="8">
        <v>48</v>
      </c>
      <c r="F202" s="9">
        <v>47</v>
      </c>
      <c r="G202" s="8">
        <v>38</v>
      </c>
      <c r="H202" s="1"/>
      <c r="I202" s="9">
        <v>47</v>
      </c>
      <c r="J202" s="8">
        <v>46</v>
      </c>
      <c r="K202" s="9">
        <v>49</v>
      </c>
      <c r="L202" s="8">
        <v>43</v>
      </c>
      <c r="M202" s="9">
        <v>47</v>
      </c>
      <c r="N202" s="1">
        <f t="shared" ref="N202:N208" si="49">IF($B202&gt;$D202,2,IF($B202&lt;$D202,0,1)*1)+IF($E202&gt;$F202,2,IF($E202&lt;$F202,0,1)*1)+IF($G202&gt;$I202,2,IF($G202&lt;$I202,0,1)*1)+IF($J202&gt;$K202,2,IF($J202&lt;$K202,0,1)*1)+IF($L202&gt;$M202,2,IF($L202&lt;$M202,0,1)*1)</f>
        <v>4</v>
      </c>
      <c r="O202" s="1">
        <f t="shared" ref="O202:O208" si="50">IF($D202&gt;$B202,2,IF($D202&lt;$B202,0,1)*1)+IF($F202&gt;$E202,2,IF($F202&lt;$E202,0,1)*1)+IF($I202&gt;$G202,2,IF($I202&lt;$G202,0,1)*1)+IF($K202&gt;$J202,2,IF($K202&lt;$J202,0,1)*1)+IF($M202&gt;$L202,2,IF($M202&lt;$L202,0,1)*1)</f>
        <v>6</v>
      </c>
      <c r="Q202" t="s">
        <v>7</v>
      </c>
      <c r="R202" t="s">
        <v>63</v>
      </c>
      <c r="S202">
        <f>SUMIF(B199:M199,"H4",B200:M200)+SUMIF(B201:M201,"H4",B202:M202)+SUMIF(B203:M203,"H4",B204:M204)+SUMIF(B205:M205,"H4",B206:M206)+SUMIF(B207:M207,"H4",B208:M208)</f>
        <v>225</v>
      </c>
      <c r="U202">
        <f t="shared" si="48"/>
        <v>4</v>
      </c>
      <c r="V202" t="str">
        <f>B197</f>
        <v>Svalövs PK</v>
      </c>
      <c r="W202">
        <f>LARGE(Data!B185:F185,1)</f>
        <v>48</v>
      </c>
    </row>
    <row r="203" spans="1:24" x14ac:dyDescent="0.25">
      <c r="A203" s="20">
        <v>3</v>
      </c>
      <c r="B203" s="6" t="s">
        <v>7</v>
      </c>
      <c r="C203" s="3"/>
      <c r="D203" s="7" t="s">
        <v>9</v>
      </c>
      <c r="E203" s="6" t="s">
        <v>8</v>
      </c>
      <c r="F203" s="7" t="s">
        <v>10</v>
      </c>
      <c r="G203" s="6" t="s">
        <v>4</v>
      </c>
      <c r="H203" s="3"/>
      <c r="I203" s="7" t="s">
        <v>11</v>
      </c>
      <c r="J203" s="6" t="s">
        <v>5</v>
      </c>
      <c r="K203" s="7" t="s">
        <v>12</v>
      </c>
      <c r="L203" s="6" t="s">
        <v>6</v>
      </c>
      <c r="M203" s="7" t="s">
        <v>13</v>
      </c>
      <c r="N203" s="1"/>
      <c r="O203" s="1"/>
      <c r="Q203" t="s">
        <v>8</v>
      </c>
      <c r="R203" t="s">
        <v>97</v>
      </c>
      <c r="S203">
        <f>SUMIF(B199:M199,"H5",B200:M200)+SUMIF(B201:M201,"H5",B202:M202)+SUMIF(B203:M203,"H5",B204:M204)+SUMIF(B205:M205,"H5",B206:M206)+SUMIF(B207:M207,"H5",B208:M208)</f>
        <v>223</v>
      </c>
      <c r="T203" s="2">
        <f>SUM(S199:S203)</f>
        <v>1133</v>
      </c>
      <c r="U203">
        <f t="shared" si="48"/>
        <v>3</v>
      </c>
      <c r="V203" t="str">
        <f>B197</f>
        <v>Svalövs PK</v>
      </c>
      <c r="W203">
        <f>LARGE(Data!B186:F186,1)</f>
        <v>45</v>
      </c>
    </row>
    <row r="204" spans="1:24" x14ac:dyDescent="0.25">
      <c r="A204" s="20"/>
      <c r="B204" s="8">
        <v>47</v>
      </c>
      <c r="C204" s="1"/>
      <c r="D204" s="9">
        <v>47</v>
      </c>
      <c r="E204" s="8">
        <v>45</v>
      </c>
      <c r="F204" s="9">
        <v>49</v>
      </c>
      <c r="G204" s="8">
        <v>49</v>
      </c>
      <c r="H204" s="1"/>
      <c r="I204" s="9">
        <v>43</v>
      </c>
      <c r="J204" s="8">
        <v>46</v>
      </c>
      <c r="K204" s="9">
        <v>48</v>
      </c>
      <c r="L204" s="8">
        <v>47</v>
      </c>
      <c r="M204" s="9">
        <v>47</v>
      </c>
      <c r="N204" s="1">
        <f t="shared" si="49"/>
        <v>4</v>
      </c>
      <c r="O204" s="1">
        <f t="shared" si="50"/>
        <v>6</v>
      </c>
      <c r="Q204" t="s">
        <v>9</v>
      </c>
      <c r="R204" t="s">
        <v>91</v>
      </c>
      <c r="S204">
        <f>SUMIF(B199:M199,"B1",B200:M200)+SUMIF(B201:M201,"B1",B202:M202)+SUMIF(B203:M203,"B1",B204:M204)+SUMIF(B205:M205,"B1",B206:M206)+SUMIF(B207:M207,"B1",B208:M208)</f>
        <v>230</v>
      </c>
      <c r="U204">
        <f t="shared" si="48"/>
        <v>6</v>
      </c>
      <c r="V204" t="str">
        <f>G197</f>
        <v>MPK A</v>
      </c>
      <c r="W204">
        <f>LARGE(D200:D208,1)</f>
        <v>48</v>
      </c>
      <c r="X204">
        <v>1</v>
      </c>
    </row>
    <row r="205" spans="1:24" x14ac:dyDescent="0.25">
      <c r="A205" s="20">
        <v>4</v>
      </c>
      <c r="B205" s="6" t="s">
        <v>6</v>
      </c>
      <c r="C205" s="3"/>
      <c r="D205" s="7" t="s">
        <v>9</v>
      </c>
      <c r="E205" s="6" t="s">
        <v>7</v>
      </c>
      <c r="F205" s="7" t="s">
        <v>10</v>
      </c>
      <c r="G205" s="6" t="s">
        <v>8</v>
      </c>
      <c r="H205" s="3"/>
      <c r="I205" s="7" t="s">
        <v>11</v>
      </c>
      <c r="J205" s="6" t="s">
        <v>4</v>
      </c>
      <c r="K205" s="7" t="s">
        <v>12</v>
      </c>
      <c r="L205" s="6" t="s">
        <v>5</v>
      </c>
      <c r="M205" s="7" t="s">
        <v>13</v>
      </c>
      <c r="N205" s="1"/>
      <c r="O205" s="1"/>
      <c r="Q205" t="s">
        <v>10</v>
      </c>
      <c r="R205" t="s">
        <v>92</v>
      </c>
      <c r="S205">
        <f>SUMIF(B199:M199,"B2",B200:M200)+SUMIF(B201:M201,"B2",B202:M202)+SUMIF(B203:M203,"B2",B204:M204)+SUMIF(B205:M205,"B2",B206:M206)+SUMIF(B207:M207,"B2",B208:M208)</f>
        <v>241</v>
      </c>
      <c r="U205">
        <f t="shared" si="48"/>
        <v>10</v>
      </c>
      <c r="V205" t="str">
        <f>G197</f>
        <v>MPK A</v>
      </c>
      <c r="W205">
        <f>LARGE(F200:F208,1)</f>
        <v>49</v>
      </c>
      <c r="X205">
        <v>1</v>
      </c>
    </row>
    <row r="206" spans="1:24" x14ac:dyDescent="0.25">
      <c r="A206" s="20"/>
      <c r="B206" s="8">
        <v>48</v>
      </c>
      <c r="C206" s="1"/>
      <c r="D206" s="9">
        <v>48</v>
      </c>
      <c r="E206" s="8">
        <v>44</v>
      </c>
      <c r="F206" s="9">
        <v>49</v>
      </c>
      <c r="G206" s="8">
        <v>44</v>
      </c>
      <c r="H206" s="1"/>
      <c r="I206" s="9">
        <v>45</v>
      </c>
      <c r="J206" s="8">
        <v>49</v>
      </c>
      <c r="K206" s="9">
        <v>46</v>
      </c>
      <c r="L206" s="8">
        <v>42</v>
      </c>
      <c r="M206" s="9">
        <v>45</v>
      </c>
      <c r="N206" s="1">
        <f t="shared" si="49"/>
        <v>3</v>
      </c>
      <c r="O206" s="1">
        <f t="shared" si="50"/>
        <v>7</v>
      </c>
      <c r="Q206" t="s">
        <v>11</v>
      </c>
      <c r="R206" t="s">
        <v>89</v>
      </c>
      <c r="S206">
        <f>SUMIF(B199:M199,"B3",B200:M200)+SUMIF(B201:M201,"B3",B202:M202)+SUMIF(B203:M203,"B3",B204:M204)+SUMIF(B205:M205,"B3",B206:M206)+SUMIF(B207:M207,"B3",B208:M208)</f>
        <v>222</v>
      </c>
      <c r="U206">
        <f t="shared" si="48"/>
        <v>2</v>
      </c>
      <c r="V206" t="str">
        <f>G197</f>
        <v>MPK A</v>
      </c>
      <c r="W206">
        <f>LARGE(I200:I208,1)</f>
        <v>47</v>
      </c>
    </row>
    <row r="207" spans="1:24" x14ac:dyDescent="0.25">
      <c r="A207" s="20">
        <v>5</v>
      </c>
      <c r="B207" s="6" t="s">
        <v>5</v>
      </c>
      <c r="C207" s="3"/>
      <c r="D207" s="7" t="s">
        <v>9</v>
      </c>
      <c r="E207" s="6" t="s">
        <v>6</v>
      </c>
      <c r="F207" s="7" t="s">
        <v>10</v>
      </c>
      <c r="G207" s="6" t="s">
        <v>7</v>
      </c>
      <c r="H207" s="3"/>
      <c r="I207" s="7" t="s">
        <v>11</v>
      </c>
      <c r="J207" s="6" t="s">
        <v>8</v>
      </c>
      <c r="K207" s="7" t="s">
        <v>12</v>
      </c>
      <c r="L207" s="6" t="s">
        <v>4</v>
      </c>
      <c r="M207" s="7" t="s">
        <v>13</v>
      </c>
      <c r="N207" s="1"/>
      <c r="O207" s="1"/>
      <c r="Q207" t="s">
        <v>12</v>
      </c>
      <c r="R207" t="s">
        <v>90</v>
      </c>
      <c r="S207">
        <f>SUMIF(B199:M199,"B4",B200:M200)+SUMIF(B201:M201,"B4",B202:M202)+SUMIF(B203:M203,"B4",B204:M204)+SUMIF(B205:M205,"B4",B206:M206)+SUMIF(B207:M207,"B4",B208:M208)</f>
        <v>231</v>
      </c>
      <c r="U207">
        <f t="shared" si="48"/>
        <v>7</v>
      </c>
      <c r="V207" t="str">
        <f>G197</f>
        <v>MPK A</v>
      </c>
      <c r="W207">
        <f>LARGE(K200:K208,1)</f>
        <v>49</v>
      </c>
    </row>
    <row r="208" spans="1:24" ht="15.75" thickBot="1" x14ac:dyDescent="0.3">
      <c r="A208" s="20"/>
      <c r="B208" s="10">
        <v>42</v>
      </c>
      <c r="C208" s="14"/>
      <c r="D208" s="11">
        <v>43</v>
      </c>
      <c r="E208" s="10">
        <v>48</v>
      </c>
      <c r="F208" s="11">
        <v>48</v>
      </c>
      <c r="G208" s="10">
        <v>43</v>
      </c>
      <c r="H208" s="14"/>
      <c r="I208" s="11">
        <v>45</v>
      </c>
      <c r="J208" s="10">
        <v>45</v>
      </c>
      <c r="K208" s="11">
        <v>44</v>
      </c>
      <c r="L208" s="10">
        <v>47</v>
      </c>
      <c r="M208" s="11">
        <v>44</v>
      </c>
      <c r="N208" s="1">
        <f t="shared" si="49"/>
        <v>5</v>
      </c>
      <c r="O208" s="1">
        <f t="shared" si="50"/>
        <v>5</v>
      </c>
      <c r="Q208" t="s">
        <v>13</v>
      </c>
      <c r="R208" t="s">
        <v>101</v>
      </c>
      <c r="S208">
        <f>SUMIF(B199:M199,"B5",B200:M200)+SUMIF(B201:M201,"B5",B202:M202)+SUMIF(B203:M203,"B5",B204:M204)+SUMIF(B205:M205,"B5",B206:M206)+SUMIF(B207:M207,"B5",B208:M208)</f>
        <v>230</v>
      </c>
      <c r="T208" s="2">
        <f>SUM(S204:S208)</f>
        <v>1154</v>
      </c>
      <c r="U208">
        <f t="shared" si="48"/>
        <v>5</v>
      </c>
      <c r="V208" t="str">
        <f>G197</f>
        <v>MPK A</v>
      </c>
      <c r="W208">
        <f>LARGE(M200:M208,1)</f>
        <v>47</v>
      </c>
    </row>
    <row r="209" spans="1:24" x14ac:dyDescent="0.25">
      <c r="N209" s="3">
        <f>SUM(N200:N208)</f>
        <v>21</v>
      </c>
      <c r="O209" s="3">
        <f>SUM(O200:O208)</f>
        <v>29</v>
      </c>
    </row>
    <row r="211" spans="1:24" x14ac:dyDescent="0.25">
      <c r="A211" s="2" t="s">
        <v>30</v>
      </c>
      <c r="B211" s="2" t="s">
        <v>81</v>
      </c>
      <c r="C211" s="2">
        <f>N223</f>
        <v>23</v>
      </c>
      <c r="D211" s="2"/>
      <c r="E211" s="2">
        <f>IF(N223&gt;O223,2,IF(N223&lt;O223,0,1)*1)</f>
        <v>0</v>
      </c>
      <c r="F211" s="2" t="s">
        <v>20</v>
      </c>
      <c r="G211" s="2" t="s">
        <v>82</v>
      </c>
      <c r="H211" s="2">
        <f>O223</f>
        <v>27</v>
      </c>
      <c r="I211" s="2"/>
      <c r="J211" s="2"/>
      <c r="K211" s="2">
        <f>IF(O223&gt;N223,2,IF(O223&lt;N223,0,1)*1)</f>
        <v>2</v>
      </c>
    </row>
    <row r="212" spans="1:24" x14ac:dyDescent="0.25">
      <c r="B212" s="1">
        <v>1</v>
      </c>
      <c r="C212" s="1"/>
      <c r="D212" s="1">
        <v>2</v>
      </c>
      <c r="E212" s="1">
        <v>3</v>
      </c>
      <c r="F212" s="1">
        <v>4</v>
      </c>
      <c r="G212" s="1">
        <v>5</v>
      </c>
      <c r="H212" s="1"/>
      <c r="I212" s="1">
        <v>6</v>
      </c>
      <c r="J212" s="1">
        <v>7</v>
      </c>
      <c r="K212" s="1">
        <v>8</v>
      </c>
      <c r="L212" s="1">
        <v>9</v>
      </c>
      <c r="M212" s="1">
        <v>10</v>
      </c>
      <c r="N212" s="21" t="s">
        <v>14</v>
      </c>
      <c r="O212" s="21"/>
      <c r="S212" t="s">
        <v>19</v>
      </c>
      <c r="T212" t="s">
        <v>18</v>
      </c>
      <c r="U212" t="s">
        <v>17</v>
      </c>
    </row>
    <row r="213" spans="1:24" ht="15.75" thickBot="1" x14ac:dyDescent="0.3">
      <c r="A213" s="20">
        <v>1</v>
      </c>
      <c r="B213" s="3" t="s">
        <v>4</v>
      </c>
      <c r="C213" s="3"/>
      <c r="D213" s="3" t="s">
        <v>9</v>
      </c>
      <c r="E213" s="3" t="s">
        <v>5</v>
      </c>
      <c r="F213" s="3" t="s">
        <v>10</v>
      </c>
      <c r="G213" s="3" t="s">
        <v>6</v>
      </c>
      <c r="H213" s="3"/>
      <c r="I213" s="3" t="s">
        <v>11</v>
      </c>
      <c r="J213" s="3" t="s">
        <v>7</v>
      </c>
      <c r="K213" s="3" t="s">
        <v>12</v>
      </c>
      <c r="L213" s="3" t="s">
        <v>8</v>
      </c>
      <c r="M213" s="3" t="s">
        <v>13</v>
      </c>
      <c r="N213" s="3" t="s">
        <v>15</v>
      </c>
      <c r="O213" s="3" t="s">
        <v>16</v>
      </c>
      <c r="Q213" t="s">
        <v>4</v>
      </c>
      <c r="R213" t="s">
        <v>52</v>
      </c>
      <c r="S213">
        <f>SUMIF(B213:M213,"H1",B214:M214)+SUMIF(B215:M215,"H1",B216:M216)+SUMIF(B217:M217,"H1",B218:M218)+SUMIF(B219:M219,"H1",B220:M220)+SUMIF(B221:M221,"H1",B222:M222)</f>
        <v>223</v>
      </c>
      <c r="U213">
        <f>_xlfn.RANK.EQ(S213,$S$213:$S$222,1)+X213</f>
        <v>7</v>
      </c>
      <c r="V213" t="str">
        <f>B211</f>
        <v>Pk Elbogen</v>
      </c>
      <c r="W213">
        <f>LARGE(Data!B196:F196,1)</f>
        <v>48</v>
      </c>
      <c r="X213">
        <v>1</v>
      </c>
    </row>
    <row r="214" spans="1:24" x14ac:dyDescent="0.25">
      <c r="A214" s="20"/>
      <c r="B214" s="4">
        <v>47</v>
      </c>
      <c r="C214" s="13"/>
      <c r="D214" s="5">
        <v>41</v>
      </c>
      <c r="E214" s="4">
        <v>39</v>
      </c>
      <c r="F214" s="5">
        <v>44</v>
      </c>
      <c r="G214" s="4">
        <v>48</v>
      </c>
      <c r="H214" s="13"/>
      <c r="I214" s="5">
        <v>45</v>
      </c>
      <c r="J214" s="4">
        <v>44</v>
      </c>
      <c r="K214" s="5">
        <v>41</v>
      </c>
      <c r="L214" s="4">
        <v>34</v>
      </c>
      <c r="M214" s="5">
        <v>40</v>
      </c>
      <c r="N214" s="1">
        <f>IF($B214&gt;$D214,2,IF($B214&lt;$D214,0,1)*1)+IF($E214&gt;$F214,2,IF($E214&lt;$F214,0,1)*1)+IF($G214&gt;$I214,2,IF($G214&lt;$I214,0,1)*1)+IF($J214&gt;$K214,2,IF($J214&lt;$K214,0,1)*1)+IF($L214&gt;$M214,2,IF($L214&lt;$M214,0,1)*1)</f>
        <v>6</v>
      </c>
      <c r="O214" s="1">
        <f>IF($D214&gt;$B214,2,IF($D214&lt;$B214,0,1)*1)+IF($F214&gt;$E214,2,IF($F214&lt;$E214,0,1)*1)+IF($I214&gt;$G214,2,IF($I214&lt;$G214,0,1)*1)+IF($K214&gt;$J214,2,IF($K214&lt;$J214,0,1)*1)+IF($M214&gt;$L214,2,IF($M214&lt;$L214,0,1)*1)</f>
        <v>4</v>
      </c>
      <c r="Q214" t="s">
        <v>5</v>
      </c>
      <c r="R214" t="s">
        <v>93</v>
      </c>
      <c r="S214">
        <f>SUMIF(B213:M213,"H2",B214:M214)+SUMIF(B215:M215,"H2",B216:M216)+SUMIF(B217:M217,"H2",B218:M218)+SUMIF(B219:M219,"H2",B220:M220)+SUMIF(B221:M221,"H2",B222:M222)</f>
        <v>210</v>
      </c>
      <c r="U214">
        <f t="shared" ref="U214:U222" si="51">_xlfn.RANK.EQ(S214,$S$213:$S$222,1)+X214</f>
        <v>3</v>
      </c>
      <c r="V214" t="str">
        <f>B211</f>
        <v>Pk Elbogen</v>
      </c>
      <c r="W214">
        <f>LARGE(Data!B197:F197,1)</f>
        <v>47</v>
      </c>
      <c r="X214">
        <v>1</v>
      </c>
    </row>
    <row r="215" spans="1:24" x14ac:dyDescent="0.25">
      <c r="A215" s="20">
        <v>2</v>
      </c>
      <c r="B215" s="6" t="s">
        <v>8</v>
      </c>
      <c r="C215" s="3"/>
      <c r="D215" s="7" t="s">
        <v>9</v>
      </c>
      <c r="E215" s="6" t="s">
        <v>4</v>
      </c>
      <c r="F215" s="7" t="s">
        <v>10</v>
      </c>
      <c r="G215" s="6" t="s">
        <v>5</v>
      </c>
      <c r="H215" s="3"/>
      <c r="I215" s="7" t="s">
        <v>11</v>
      </c>
      <c r="J215" s="6" t="s">
        <v>6</v>
      </c>
      <c r="K215" s="7" t="s">
        <v>12</v>
      </c>
      <c r="L215" s="6" t="s">
        <v>7</v>
      </c>
      <c r="M215" s="7" t="s">
        <v>13</v>
      </c>
      <c r="N215" s="1"/>
      <c r="O215" s="1"/>
      <c r="Q215" t="s">
        <v>6</v>
      </c>
      <c r="R215" t="s">
        <v>54</v>
      </c>
      <c r="S215">
        <f>SUMIF(B213:M213,"H3",B214:M214)+SUMIF(B215:M215,"H3",B216:M216)+SUMIF(B217:M217,"H3",B218:M218)+SUMIF(B219:M219,"H3",B220:M220)+SUMIF(B221:M221,"H3",B222:M222)</f>
        <v>230</v>
      </c>
      <c r="U215">
        <f t="shared" si="51"/>
        <v>9</v>
      </c>
      <c r="V215" t="str">
        <f>B211</f>
        <v>Pk Elbogen</v>
      </c>
      <c r="W215">
        <f>LARGE(Data!B198:F198,1)</f>
        <v>48</v>
      </c>
    </row>
    <row r="216" spans="1:24" x14ac:dyDescent="0.25">
      <c r="A216" s="20"/>
      <c r="B216" s="8">
        <v>29</v>
      </c>
      <c r="C216" s="1"/>
      <c r="D216" s="9">
        <v>45</v>
      </c>
      <c r="E216" s="8">
        <v>48</v>
      </c>
      <c r="F216" s="9">
        <v>43</v>
      </c>
      <c r="G216" s="8">
        <v>41</v>
      </c>
      <c r="H216" s="1"/>
      <c r="I216" s="9">
        <v>47</v>
      </c>
      <c r="J216" s="8">
        <v>46</v>
      </c>
      <c r="K216" s="9">
        <v>41</v>
      </c>
      <c r="L216" s="8">
        <v>46</v>
      </c>
      <c r="M216" s="9">
        <v>44</v>
      </c>
      <c r="N216" s="1">
        <f t="shared" ref="N216:N222" si="52">IF($B216&gt;$D216,2,IF($B216&lt;$D216,0,1)*1)+IF($E216&gt;$F216,2,IF($E216&lt;$F216,0,1)*1)+IF($G216&gt;$I216,2,IF($G216&lt;$I216,0,1)*1)+IF($J216&gt;$K216,2,IF($J216&lt;$K216,0,1)*1)+IF($L216&gt;$M216,2,IF($L216&lt;$M216,0,1)*1)</f>
        <v>6</v>
      </c>
      <c r="O216" s="1">
        <f t="shared" ref="O216:O222" si="53">IF($D216&gt;$B216,2,IF($D216&lt;$B216,0,1)*1)+IF($F216&gt;$E216,2,IF($F216&lt;$E216,0,1)*1)+IF($I216&gt;$G216,2,IF($I216&lt;$G216,0,1)*1)+IF($K216&gt;$J216,2,IF($K216&lt;$J216,0,1)*1)+IF($M216&gt;$L216,2,IF($M216&lt;$L216,0,1)*1)</f>
        <v>4</v>
      </c>
      <c r="Q216" t="s">
        <v>7</v>
      </c>
      <c r="R216" t="s">
        <v>68</v>
      </c>
      <c r="S216">
        <f>SUMIF(B213:M213,"H4",B214:M214)+SUMIF(B215:M215,"H4",B216:M216)+SUMIF(B217:M217,"H4",B218:M218)+SUMIF(B219:M219,"H4",B220:M220)+SUMIF(B221:M221,"H4",B222:M222)</f>
        <v>229</v>
      </c>
      <c r="U216">
        <f t="shared" si="51"/>
        <v>8</v>
      </c>
      <c r="V216" t="str">
        <f>B211</f>
        <v>Pk Elbogen</v>
      </c>
      <c r="W216">
        <f>LARGE(Data!B199:F199,1)</f>
        <v>48</v>
      </c>
    </row>
    <row r="217" spans="1:24" x14ac:dyDescent="0.25">
      <c r="A217" s="20">
        <v>3</v>
      </c>
      <c r="B217" s="6" t="s">
        <v>7</v>
      </c>
      <c r="C217" s="3"/>
      <c r="D217" s="7" t="s">
        <v>9</v>
      </c>
      <c r="E217" s="6" t="s">
        <v>8</v>
      </c>
      <c r="F217" s="7" t="s">
        <v>10</v>
      </c>
      <c r="G217" s="6" t="s">
        <v>4</v>
      </c>
      <c r="H217" s="3"/>
      <c r="I217" s="7" t="s">
        <v>11</v>
      </c>
      <c r="J217" s="6" t="s">
        <v>5</v>
      </c>
      <c r="K217" s="7" t="s">
        <v>12</v>
      </c>
      <c r="L217" s="6" t="s">
        <v>6</v>
      </c>
      <c r="M217" s="7" t="s">
        <v>13</v>
      </c>
      <c r="N217" s="1"/>
      <c r="O217" s="1"/>
      <c r="Q217" t="s">
        <v>8</v>
      </c>
      <c r="R217" t="s">
        <v>102</v>
      </c>
      <c r="S217">
        <f>SUMIF(B213:M213,"H5",B214:M214)+SUMIF(B215:M215,"H5",B216:M216)+SUMIF(B217:M217,"H5",B218:M218)+SUMIF(B219:M219,"H5",B220:M220)+SUMIF(B221:M221,"H5",B222:M222)</f>
        <v>158</v>
      </c>
      <c r="T217" s="2">
        <f>SUM(S213:S217)</f>
        <v>1050</v>
      </c>
      <c r="U217">
        <f t="shared" si="51"/>
        <v>1</v>
      </c>
      <c r="V217" t="str">
        <f>B211</f>
        <v>Pk Elbogen</v>
      </c>
      <c r="W217">
        <f>LARGE(Data!B200:F200,1)</f>
        <v>34</v>
      </c>
    </row>
    <row r="218" spans="1:24" x14ac:dyDescent="0.25">
      <c r="A218" s="20"/>
      <c r="B218" s="8">
        <v>47</v>
      </c>
      <c r="C218" s="1"/>
      <c r="D218" s="9">
        <v>46</v>
      </c>
      <c r="E218" s="8">
        <v>34</v>
      </c>
      <c r="F218" s="9">
        <v>46</v>
      </c>
      <c r="G218" s="8">
        <v>40</v>
      </c>
      <c r="H218" s="1"/>
      <c r="I218" s="9">
        <v>48</v>
      </c>
      <c r="J218" s="8">
        <v>45</v>
      </c>
      <c r="K218" s="9">
        <v>47</v>
      </c>
      <c r="L218" s="8">
        <v>47</v>
      </c>
      <c r="M218" s="9">
        <v>45</v>
      </c>
      <c r="N218" s="1">
        <f t="shared" si="52"/>
        <v>4</v>
      </c>
      <c r="O218" s="1">
        <f t="shared" si="53"/>
        <v>6</v>
      </c>
      <c r="Q218" t="s">
        <v>9</v>
      </c>
      <c r="R218" t="s">
        <v>51</v>
      </c>
      <c r="S218">
        <f>SUMIF(B213:M213,"B1",B214:M214)+SUMIF(B215:M215,"B1",B216:M216)+SUMIF(B217:M217,"B1",B218:M218)+SUMIF(B219:M219,"B1",B220:M220)+SUMIF(B221:M221,"B1",B222:M222)</f>
        <v>223</v>
      </c>
      <c r="U218">
        <f t="shared" si="51"/>
        <v>6</v>
      </c>
      <c r="V218" t="str">
        <f>G211</f>
        <v>Lunds PK</v>
      </c>
      <c r="W218">
        <f>LARGE(D214:D222,1)</f>
        <v>46</v>
      </c>
    </row>
    <row r="219" spans="1:24" x14ac:dyDescent="0.25">
      <c r="A219" s="20">
        <v>4</v>
      </c>
      <c r="B219" s="6" t="s">
        <v>6</v>
      </c>
      <c r="C219" s="3"/>
      <c r="D219" s="7" t="s">
        <v>9</v>
      </c>
      <c r="E219" s="6" t="s">
        <v>7</v>
      </c>
      <c r="F219" s="7" t="s">
        <v>10</v>
      </c>
      <c r="G219" s="6" t="s">
        <v>8</v>
      </c>
      <c r="H219" s="3"/>
      <c r="I219" s="7" t="s">
        <v>11</v>
      </c>
      <c r="J219" s="6" t="s">
        <v>4</v>
      </c>
      <c r="K219" s="7" t="s">
        <v>12</v>
      </c>
      <c r="L219" s="6" t="s">
        <v>5</v>
      </c>
      <c r="M219" s="7" t="s">
        <v>13</v>
      </c>
      <c r="N219" s="1"/>
      <c r="O219" s="1"/>
      <c r="Q219" t="s">
        <v>10</v>
      </c>
      <c r="R219" t="s">
        <v>100</v>
      </c>
      <c r="S219">
        <f>SUMIF(B213:M213,"B2",B214:M214)+SUMIF(B215:M215,"B2",B216:M216)+SUMIF(B217:M217,"B2",B218:M218)+SUMIF(B219:M219,"B2",B220:M220)+SUMIF(B221:M221,"B2",B222:M222)</f>
        <v>222</v>
      </c>
      <c r="U219">
        <f t="shared" si="51"/>
        <v>5</v>
      </c>
      <c r="V219" t="str">
        <f>G211</f>
        <v>Lunds PK</v>
      </c>
      <c r="W219">
        <f>LARGE(F214:F222,1)</f>
        <v>46</v>
      </c>
    </row>
    <row r="220" spans="1:24" x14ac:dyDescent="0.25">
      <c r="A220" s="20"/>
      <c r="B220" s="8">
        <v>43</v>
      </c>
      <c r="C220" s="1"/>
      <c r="D220" s="9">
        <v>45</v>
      </c>
      <c r="E220" s="8">
        <v>44</v>
      </c>
      <c r="F220" s="9">
        <v>43</v>
      </c>
      <c r="G220" s="8">
        <v>30</v>
      </c>
      <c r="H220" s="1"/>
      <c r="I220" s="9">
        <v>47</v>
      </c>
      <c r="J220" s="8">
        <v>42</v>
      </c>
      <c r="K220" s="9">
        <v>41</v>
      </c>
      <c r="L220" s="8">
        <v>38</v>
      </c>
      <c r="M220" s="9">
        <v>45</v>
      </c>
      <c r="N220" s="1">
        <f t="shared" si="52"/>
        <v>4</v>
      </c>
      <c r="O220" s="1">
        <f t="shared" si="53"/>
        <v>6</v>
      </c>
      <c r="Q220" t="s">
        <v>11</v>
      </c>
      <c r="R220" t="s">
        <v>50</v>
      </c>
      <c r="S220">
        <f>SUMIF(B213:M213,"B3",B214:M214)+SUMIF(B215:M215,"B3",B216:M216)+SUMIF(B217:M217,"B3",B218:M218)+SUMIF(B219:M219,"B3",B220:M220)+SUMIF(B221:M221,"B3",B222:M222)</f>
        <v>236</v>
      </c>
      <c r="U220">
        <f t="shared" si="51"/>
        <v>10</v>
      </c>
      <c r="V220" t="str">
        <f>G211</f>
        <v>Lunds PK</v>
      </c>
      <c r="W220">
        <f>LARGE(I214:I222,1)</f>
        <v>49</v>
      </c>
    </row>
    <row r="221" spans="1:24" x14ac:dyDescent="0.25">
      <c r="A221" s="20">
        <v>5</v>
      </c>
      <c r="B221" s="6" t="s">
        <v>5</v>
      </c>
      <c r="C221" s="3"/>
      <c r="D221" s="7" t="s">
        <v>9</v>
      </c>
      <c r="E221" s="6" t="s">
        <v>6</v>
      </c>
      <c r="F221" s="7" t="s">
        <v>10</v>
      </c>
      <c r="G221" s="6" t="s">
        <v>7</v>
      </c>
      <c r="H221" s="3"/>
      <c r="I221" s="7" t="s">
        <v>11</v>
      </c>
      <c r="J221" s="6" t="s">
        <v>8</v>
      </c>
      <c r="K221" s="7" t="s">
        <v>12</v>
      </c>
      <c r="L221" s="6" t="s">
        <v>4</v>
      </c>
      <c r="M221" s="7" t="s">
        <v>13</v>
      </c>
      <c r="N221" s="1"/>
      <c r="O221" s="1"/>
      <c r="Q221" t="s">
        <v>12</v>
      </c>
      <c r="R221" t="s">
        <v>103</v>
      </c>
      <c r="S221">
        <f>SUMIF(B213:M213,"B4",B214:M214)+SUMIF(B215:M215,"B4",B216:M216)+SUMIF(B217:M217,"B4",B218:M218)+SUMIF(B219:M219,"B4",B220:M220)+SUMIF(B221:M221,"B4",B222:M222)</f>
        <v>210</v>
      </c>
      <c r="U221">
        <f t="shared" si="51"/>
        <v>2</v>
      </c>
      <c r="V221" t="str">
        <f>G211</f>
        <v>Lunds PK</v>
      </c>
      <c r="W221">
        <f>LARGE(K214:K222,1)</f>
        <v>47</v>
      </c>
    </row>
    <row r="222" spans="1:24" ht="15.75" thickBot="1" x14ac:dyDescent="0.3">
      <c r="A222" s="20"/>
      <c r="B222" s="10">
        <v>47</v>
      </c>
      <c r="C222" s="14"/>
      <c r="D222" s="11">
        <v>46</v>
      </c>
      <c r="E222" s="10">
        <v>46</v>
      </c>
      <c r="F222" s="11">
        <v>46</v>
      </c>
      <c r="G222" s="10">
        <v>48</v>
      </c>
      <c r="H222" s="14"/>
      <c r="I222" s="11">
        <v>49</v>
      </c>
      <c r="J222" s="10">
        <v>31</v>
      </c>
      <c r="K222" s="11">
        <v>40</v>
      </c>
      <c r="L222" s="10">
        <v>46</v>
      </c>
      <c r="M222" s="11">
        <v>47</v>
      </c>
      <c r="N222" s="1">
        <f t="shared" si="52"/>
        <v>3</v>
      </c>
      <c r="O222" s="1">
        <f t="shared" si="53"/>
        <v>7</v>
      </c>
      <c r="Q222" t="s">
        <v>13</v>
      </c>
      <c r="R222" t="s">
        <v>104</v>
      </c>
      <c r="S222">
        <f>SUMIF(B213:M213,"B5",B214:M214)+SUMIF(B215:M215,"B5",B216:M216)+SUMIF(B217:M217,"B5",B218:M218)+SUMIF(B219:M219,"B5",B220:M220)+SUMIF(B221:M221,"B5",B222:M222)</f>
        <v>221</v>
      </c>
      <c r="T222" s="2">
        <f>SUM(S218:S222)</f>
        <v>1112</v>
      </c>
      <c r="U222">
        <f t="shared" si="51"/>
        <v>4</v>
      </c>
      <c r="V222" t="str">
        <f>G211</f>
        <v>Lunds PK</v>
      </c>
      <c r="W222">
        <f>LARGE(M214:M222,1)</f>
        <v>47</v>
      </c>
    </row>
    <row r="223" spans="1:24" x14ac:dyDescent="0.25">
      <c r="N223" s="3">
        <f>SUM(N214:N222)</f>
        <v>23</v>
      </c>
      <c r="O223" s="3">
        <f>SUM(O214:O222)</f>
        <v>27</v>
      </c>
    </row>
  </sheetData>
  <sortState xmlns:xlrd2="http://schemas.microsoft.com/office/spreadsheetml/2017/richdata2" ref="AF47:AI50">
    <sortCondition descending="1" ref="AG47:AG50"/>
  </sortState>
  <mergeCells count="91">
    <mergeCell ref="N184:O184"/>
    <mergeCell ref="A1:R1"/>
    <mergeCell ref="A221:A222"/>
    <mergeCell ref="N198:O198"/>
    <mergeCell ref="A199:A200"/>
    <mergeCell ref="A201:A202"/>
    <mergeCell ref="A203:A204"/>
    <mergeCell ref="A205:A206"/>
    <mergeCell ref="A207:A208"/>
    <mergeCell ref="N212:O212"/>
    <mergeCell ref="A213:A214"/>
    <mergeCell ref="A215:A216"/>
    <mergeCell ref="A217:A218"/>
    <mergeCell ref="A219:A220"/>
    <mergeCell ref="A193:A194"/>
    <mergeCell ref="N170:O170"/>
    <mergeCell ref="A185:A186"/>
    <mergeCell ref="A187:A188"/>
    <mergeCell ref="A189:A190"/>
    <mergeCell ref="A191:A192"/>
    <mergeCell ref="A165:A166"/>
    <mergeCell ref="A173:A174"/>
    <mergeCell ref="A175:A176"/>
    <mergeCell ref="A177:A178"/>
    <mergeCell ref="A179:A180"/>
    <mergeCell ref="A171:A172"/>
    <mergeCell ref="A159:A160"/>
    <mergeCell ref="A161:A162"/>
    <mergeCell ref="N142:O142"/>
    <mergeCell ref="A143:A144"/>
    <mergeCell ref="A145:A146"/>
    <mergeCell ref="A147:A148"/>
    <mergeCell ref="A149:A150"/>
    <mergeCell ref="A163:A164"/>
    <mergeCell ref="A137:A138"/>
    <mergeCell ref="N114:O114"/>
    <mergeCell ref="A115:A116"/>
    <mergeCell ref="A117:A118"/>
    <mergeCell ref="A119:A120"/>
    <mergeCell ref="A121:A122"/>
    <mergeCell ref="A123:A124"/>
    <mergeCell ref="N128:O128"/>
    <mergeCell ref="A129:A130"/>
    <mergeCell ref="A131:A132"/>
    <mergeCell ref="A133:A134"/>
    <mergeCell ref="A135:A136"/>
    <mergeCell ref="A151:A152"/>
    <mergeCell ref="N156:O156"/>
    <mergeCell ref="A157:A158"/>
    <mergeCell ref="A109:A110"/>
    <mergeCell ref="N86:O86"/>
    <mergeCell ref="A87:A88"/>
    <mergeCell ref="A89:A90"/>
    <mergeCell ref="A91:A92"/>
    <mergeCell ref="A93:A94"/>
    <mergeCell ref="A95:A96"/>
    <mergeCell ref="N100:O100"/>
    <mergeCell ref="A101:A102"/>
    <mergeCell ref="A103:A104"/>
    <mergeCell ref="A105:A106"/>
    <mergeCell ref="A107:A108"/>
    <mergeCell ref="A81:A82"/>
    <mergeCell ref="N58:O58"/>
    <mergeCell ref="A59:A60"/>
    <mergeCell ref="A61:A62"/>
    <mergeCell ref="A63:A64"/>
    <mergeCell ref="A65:A66"/>
    <mergeCell ref="A67:A68"/>
    <mergeCell ref="N72:O72"/>
    <mergeCell ref="A73:A74"/>
    <mergeCell ref="A75:A76"/>
    <mergeCell ref="A77:A78"/>
    <mergeCell ref="A79:A80"/>
    <mergeCell ref="A54:A55"/>
    <mergeCell ref="N31:O31"/>
    <mergeCell ref="A32:A33"/>
    <mergeCell ref="A34:A35"/>
    <mergeCell ref="A36:A37"/>
    <mergeCell ref="A38:A39"/>
    <mergeCell ref="A40:A41"/>
    <mergeCell ref="N45:O45"/>
    <mergeCell ref="A46:A47"/>
    <mergeCell ref="A48:A49"/>
    <mergeCell ref="A50:A51"/>
    <mergeCell ref="A52:A53"/>
    <mergeCell ref="A27:A28"/>
    <mergeCell ref="N18:O18"/>
    <mergeCell ref="A19:A20"/>
    <mergeCell ref="A21:A22"/>
    <mergeCell ref="A23:A24"/>
    <mergeCell ref="A25:A26"/>
  </mergeCells>
  <conditionalFormatting sqref="B20:C20">
    <cfRule type="expression" dxfId="4525" priority="1513">
      <formula>B20=D20</formula>
    </cfRule>
    <cfRule type="expression" dxfId="4524" priority="1514">
      <formula>B20&lt;D20</formula>
    </cfRule>
    <cfRule type="expression" dxfId="4523" priority="1515">
      <formula>B20&gt;D20</formula>
    </cfRule>
  </conditionalFormatting>
  <conditionalFormatting sqref="B22:C22">
    <cfRule type="expression" dxfId="4522" priority="1455">
      <formula>B22&gt;D22</formula>
    </cfRule>
    <cfRule type="expression" dxfId="4521" priority="1454">
      <formula>B22&lt;D22</formula>
    </cfRule>
    <cfRule type="expression" dxfId="4520" priority="1453">
      <formula>B22=D22</formula>
    </cfRule>
  </conditionalFormatting>
  <conditionalFormatting sqref="B24:C24">
    <cfRule type="expression" dxfId="4519" priority="1450">
      <formula>B24=D24</formula>
    </cfRule>
    <cfRule type="expression" dxfId="4518" priority="1451">
      <formula>B24&lt;D24</formula>
    </cfRule>
    <cfRule type="expression" dxfId="4517" priority="1452">
      <formula>B24&gt;D24</formula>
    </cfRule>
  </conditionalFormatting>
  <conditionalFormatting sqref="B26:C26">
    <cfRule type="expression" dxfId="4516" priority="1447">
      <formula>B26=D26</formula>
    </cfRule>
    <cfRule type="expression" dxfId="4515" priority="1449">
      <formula>B26&gt;D26</formula>
    </cfRule>
    <cfRule type="expression" dxfId="4514" priority="1448">
      <formula>B26&lt;D26</formula>
    </cfRule>
  </conditionalFormatting>
  <conditionalFormatting sqref="B28:C28">
    <cfRule type="expression" dxfId="4513" priority="1500">
      <formula>B28&gt;D28</formula>
    </cfRule>
    <cfRule type="expression" dxfId="4512" priority="1499">
      <formula>B28&lt;D28</formula>
    </cfRule>
    <cfRule type="expression" dxfId="4511" priority="1498">
      <formula>B28=D28</formula>
    </cfRule>
  </conditionalFormatting>
  <conditionalFormatting sqref="B33:C33">
    <cfRule type="expression" dxfId="4510" priority="165">
      <formula>B33&gt;D33</formula>
    </cfRule>
    <cfRule type="expression" dxfId="4509" priority="164">
      <formula>B33&lt;D33</formula>
    </cfRule>
    <cfRule type="expression" dxfId="4508" priority="163">
      <formula>B33=D33</formula>
    </cfRule>
  </conditionalFormatting>
  <conditionalFormatting sqref="B35:C35">
    <cfRule type="expression" dxfId="4507" priority="103">
      <formula>B35=D35</formula>
    </cfRule>
    <cfRule type="expression" dxfId="4506" priority="105">
      <formula>B35&gt;D35</formula>
    </cfRule>
    <cfRule type="expression" dxfId="4505" priority="104">
      <formula>B35&lt;D35</formula>
    </cfRule>
  </conditionalFormatting>
  <conditionalFormatting sqref="B37:C37">
    <cfRule type="expression" dxfId="4504" priority="102">
      <formula>B37&gt;D37</formula>
    </cfRule>
    <cfRule type="expression" dxfId="4503" priority="101">
      <formula>B37&lt;D37</formula>
    </cfRule>
    <cfRule type="expression" dxfId="4502" priority="100">
      <formula>B37=D37</formula>
    </cfRule>
  </conditionalFormatting>
  <conditionalFormatting sqref="B39:C39">
    <cfRule type="expression" dxfId="4501" priority="97">
      <formula>B39=D39</formula>
    </cfRule>
    <cfRule type="expression" dxfId="4500" priority="98">
      <formula>B39&lt;D39</formula>
    </cfRule>
    <cfRule type="expression" dxfId="4499" priority="99">
      <formula>B39&gt;D39</formula>
    </cfRule>
  </conditionalFormatting>
  <conditionalFormatting sqref="B41:C41">
    <cfRule type="expression" dxfId="4498" priority="149">
      <formula>B41&lt;D41</formula>
    </cfRule>
    <cfRule type="expression" dxfId="4497" priority="150">
      <formula>B41&gt;D41</formula>
    </cfRule>
    <cfRule type="expression" dxfId="4496" priority="148">
      <formula>B41=D41</formula>
    </cfRule>
  </conditionalFormatting>
  <conditionalFormatting sqref="B47:C47">
    <cfRule type="expression" dxfId="4495" priority="314">
      <formula>B47&lt;D47</formula>
    </cfRule>
    <cfRule type="expression" dxfId="4494" priority="313">
      <formula>B47=D47</formula>
    </cfRule>
    <cfRule type="expression" dxfId="4493" priority="315">
      <formula>B47&gt;D47</formula>
    </cfRule>
  </conditionalFormatting>
  <conditionalFormatting sqref="B49:C49">
    <cfRule type="expression" dxfId="4492" priority="255">
      <formula>B49&gt;D49</formula>
    </cfRule>
    <cfRule type="expression" dxfId="4491" priority="254">
      <formula>B49&lt;D49</formula>
    </cfRule>
    <cfRule type="expression" dxfId="4490" priority="253">
      <formula>B49=D49</formula>
    </cfRule>
  </conditionalFormatting>
  <conditionalFormatting sqref="B51:C51">
    <cfRule type="expression" dxfId="4489" priority="252">
      <formula>B51&gt;D51</formula>
    </cfRule>
    <cfRule type="expression" dxfId="4488" priority="251">
      <formula>B51&lt;D51</formula>
    </cfRule>
    <cfRule type="expression" dxfId="4487" priority="250">
      <formula>B51=D51</formula>
    </cfRule>
  </conditionalFormatting>
  <conditionalFormatting sqref="B53:C53">
    <cfRule type="expression" dxfId="4486" priority="247">
      <formula>B53=D53</formula>
    </cfRule>
    <cfRule type="expression" dxfId="4485" priority="249">
      <formula>B53&gt;D53</formula>
    </cfRule>
    <cfRule type="expression" dxfId="4484" priority="248">
      <formula>B53&lt;D53</formula>
    </cfRule>
  </conditionalFormatting>
  <conditionalFormatting sqref="B55:C55">
    <cfRule type="expression" dxfId="4483" priority="298">
      <formula>B55=D55</formula>
    </cfRule>
    <cfRule type="expression" dxfId="4482" priority="299">
      <formula>B55&lt;D55</formula>
    </cfRule>
    <cfRule type="expression" dxfId="4481" priority="300">
      <formula>B55&gt;D55</formula>
    </cfRule>
  </conditionalFormatting>
  <conditionalFormatting sqref="B60:C60">
    <cfRule type="expression" dxfId="4480" priority="465">
      <formula>B60&gt;D60</formula>
    </cfRule>
    <cfRule type="expression" dxfId="4479" priority="464">
      <formula>B60&lt;D60</formula>
    </cfRule>
    <cfRule type="expression" dxfId="4478" priority="463">
      <formula>B60=D60</formula>
    </cfRule>
  </conditionalFormatting>
  <conditionalFormatting sqref="B62:C62">
    <cfRule type="expression" dxfId="4477" priority="404">
      <formula>B62&lt;D62</formula>
    </cfRule>
    <cfRule type="expression" dxfId="4476" priority="405">
      <formula>B62&gt;D62</formula>
    </cfRule>
    <cfRule type="expression" dxfId="4475" priority="403">
      <formula>B62=D62</formula>
    </cfRule>
  </conditionalFormatting>
  <conditionalFormatting sqref="B64:C64">
    <cfRule type="expression" dxfId="4474" priority="400">
      <formula>B64=D64</formula>
    </cfRule>
    <cfRule type="expression" dxfId="4473" priority="401">
      <formula>B64&lt;D64</formula>
    </cfRule>
    <cfRule type="expression" dxfId="4472" priority="402">
      <formula>B64&gt;D64</formula>
    </cfRule>
  </conditionalFormatting>
  <conditionalFormatting sqref="B66:C66">
    <cfRule type="expression" dxfId="4471" priority="397">
      <formula>B66=D66</formula>
    </cfRule>
    <cfRule type="expression" dxfId="4470" priority="398">
      <formula>B66&lt;D66</formula>
    </cfRule>
    <cfRule type="expression" dxfId="4469" priority="399">
      <formula>B66&gt;D66</formula>
    </cfRule>
  </conditionalFormatting>
  <conditionalFormatting sqref="B68:C68">
    <cfRule type="expression" dxfId="4468" priority="450">
      <formula>B68&gt;D68</formula>
    </cfRule>
    <cfRule type="expression" dxfId="4467" priority="448">
      <formula>B68=D68</formula>
    </cfRule>
    <cfRule type="expression" dxfId="4466" priority="449">
      <formula>B68&lt;D68</formula>
    </cfRule>
  </conditionalFormatting>
  <conditionalFormatting sqref="B74:C74">
    <cfRule type="expression" dxfId="4465" priority="615">
      <formula>B74&gt;D74</formula>
    </cfRule>
    <cfRule type="expression" dxfId="4464" priority="613">
      <formula>B74=D74</formula>
    </cfRule>
    <cfRule type="expression" dxfId="4463" priority="614">
      <formula>B74&lt;D74</formula>
    </cfRule>
  </conditionalFormatting>
  <conditionalFormatting sqref="B76:C76">
    <cfRule type="expression" dxfId="4462" priority="554">
      <formula>B76&lt;D76</formula>
    </cfRule>
    <cfRule type="expression" dxfId="4461" priority="555">
      <formula>B76&gt;D76</formula>
    </cfRule>
    <cfRule type="expression" dxfId="4460" priority="553">
      <formula>B76=D76</formula>
    </cfRule>
  </conditionalFormatting>
  <conditionalFormatting sqref="B78:C78">
    <cfRule type="expression" dxfId="4459" priority="552">
      <formula>B78&gt;D78</formula>
    </cfRule>
    <cfRule type="expression" dxfId="4458" priority="551">
      <formula>B78&lt;D78</formula>
    </cfRule>
    <cfRule type="expression" dxfId="4457" priority="550">
      <formula>B78=D78</formula>
    </cfRule>
  </conditionalFormatting>
  <conditionalFormatting sqref="B80:C80">
    <cfRule type="expression" dxfId="4456" priority="549">
      <formula>B80&gt;D80</formula>
    </cfRule>
    <cfRule type="expression" dxfId="4455" priority="547">
      <formula>B80=D80</formula>
    </cfRule>
    <cfRule type="expression" dxfId="4454" priority="548">
      <formula>B80&lt;D80</formula>
    </cfRule>
  </conditionalFormatting>
  <conditionalFormatting sqref="B82:C82">
    <cfRule type="expression" dxfId="4453" priority="599">
      <formula>B82&lt;D82</formula>
    </cfRule>
    <cfRule type="expression" dxfId="4452" priority="600">
      <formula>B82&gt;D82</formula>
    </cfRule>
    <cfRule type="expression" dxfId="4451" priority="598">
      <formula>B82=D82</formula>
    </cfRule>
  </conditionalFormatting>
  <conditionalFormatting sqref="B88:C88">
    <cfRule type="expression" dxfId="4450" priority="765">
      <formula>B88&gt;D88</formula>
    </cfRule>
    <cfRule type="expression" dxfId="4449" priority="763">
      <formula>B88=D88</formula>
    </cfRule>
    <cfRule type="expression" dxfId="4448" priority="764">
      <formula>B88&lt;D88</formula>
    </cfRule>
  </conditionalFormatting>
  <conditionalFormatting sqref="B90:C90">
    <cfRule type="expression" dxfId="4447" priority="704">
      <formula>B90&lt;D90</formula>
    </cfRule>
    <cfRule type="expression" dxfId="4446" priority="705">
      <formula>B90&gt;D90</formula>
    </cfRule>
    <cfRule type="expression" dxfId="4445" priority="703">
      <formula>B90=D90</formula>
    </cfRule>
  </conditionalFormatting>
  <conditionalFormatting sqref="B92:C92">
    <cfRule type="expression" dxfId="4444" priority="701">
      <formula>B92&lt;D92</formula>
    </cfRule>
    <cfRule type="expression" dxfId="4443" priority="702">
      <formula>B92&gt;D92</formula>
    </cfRule>
    <cfRule type="expression" dxfId="4442" priority="700">
      <formula>B92=D92</formula>
    </cfRule>
  </conditionalFormatting>
  <conditionalFormatting sqref="B94:C94">
    <cfRule type="expression" dxfId="4441" priority="699">
      <formula>B94&gt;D94</formula>
    </cfRule>
    <cfRule type="expression" dxfId="4440" priority="698">
      <formula>B94&lt;D94</formula>
    </cfRule>
    <cfRule type="expression" dxfId="4439" priority="697">
      <formula>B94=D94</formula>
    </cfRule>
  </conditionalFormatting>
  <conditionalFormatting sqref="B96:C96">
    <cfRule type="expression" dxfId="4438" priority="748">
      <formula>B96=D96</formula>
    </cfRule>
    <cfRule type="expression" dxfId="4437" priority="749">
      <formula>B96&lt;D96</formula>
    </cfRule>
    <cfRule type="expression" dxfId="4436" priority="750">
      <formula>B96&gt;D96</formula>
    </cfRule>
  </conditionalFormatting>
  <conditionalFormatting sqref="B102:C102">
    <cfRule type="expression" dxfId="4435" priority="913">
      <formula>B102=D102</formula>
    </cfRule>
    <cfRule type="expression" dxfId="4434" priority="915">
      <formula>B102&gt;D102</formula>
    </cfRule>
    <cfRule type="expression" dxfId="4433" priority="914">
      <formula>B102&lt;D102</formula>
    </cfRule>
  </conditionalFormatting>
  <conditionalFormatting sqref="B104:C104">
    <cfRule type="expression" dxfId="4432" priority="855">
      <formula>B104&gt;D104</formula>
    </cfRule>
    <cfRule type="expression" dxfId="4431" priority="854">
      <formula>B104&lt;D104</formula>
    </cfRule>
    <cfRule type="expression" dxfId="4430" priority="853">
      <formula>B104=D104</formula>
    </cfRule>
  </conditionalFormatting>
  <conditionalFormatting sqref="B106:C106">
    <cfRule type="expression" dxfId="4429" priority="852">
      <formula>B106&gt;D106</formula>
    </cfRule>
    <cfRule type="expression" dxfId="4428" priority="851">
      <formula>B106&lt;D106</formula>
    </cfRule>
    <cfRule type="expression" dxfId="4427" priority="850">
      <formula>B106=D106</formula>
    </cfRule>
  </conditionalFormatting>
  <conditionalFormatting sqref="B108:C108">
    <cfRule type="expression" dxfId="4426" priority="848">
      <formula>B108&lt;D108</formula>
    </cfRule>
    <cfRule type="expression" dxfId="4425" priority="849">
      <formula>B108&gt;D108</formula>
    </cfRule>
    <cfRule type="expression" dxfId="4424" priority="847">
      <formula>B108=D108</formula>
    </cfRule>
  </conditionalFormatting>
  <conditionalFormatting sqref="B110:C110">
    <cfRule type="expression" dxfId="4423" priority="900">
      <formula>B110&gt;D110</formula>
    </cfRule>
    <cfRule type="expression" dxfId="4422" priority="899">
      <formula>B110&lt;D110</formula>
    </cfRule>
    <cfRule type="expression" dxfId="4421" priority="898">
      <formula>B110=D110</formula>
    </cfRule>
  </conditionalFormatting>
  <conditionalFormatting sqref="B116:C116">
    <cfRule type="expression" dxfId="4420" priority="1063">
      <formula>B116=D116</formula>
    </cfRule>
    <cfRule type="expression" dxfId="4419" priority="1064">
      <formula>B116&lt;D116</formula>
    </cfRule>
    <cfRule type="expression" dxfId="4418" priority="1065">
      <formula>B116&gt;D116</formula>
    </cfRule>
  </conditionalFormatting>
  <conditionalFormatting sqref="B118:C118">
    <cfRule type="expression" dxfId="4417" priority="1005">
      <formula>B118&gt;D118</formula>
    </cfRule>
    <cfRule type="expression" dxfId="4416" priority="1004">
      <formula>B118&lt;D118</formula>
    </cfRule>
    <cfRule type="expression" dxfId="4415" priority="1003">
      <formula>B118=D118</formula>
    </cfRule>
  </conditionalFormatting>
  <conditionalFormatting sqref="B120:C120">
    <cfRule type="expression" dxfId="4414" priority="1001">
      <formula>B120&lt;D120</formula>
    </cfRule>
    <cfRule type="expression" dxfId="4413" priority="1000">
      <formula>B120=D120</formula>
    </cfRule>
    <cfRule type="expression" dxfId="4412" priority="1002">
      <formula>B120&gt;D120</formula>
    </cfRule>
  </conditionalFormatting>
  <conditionalFormatting sqref="B122:C122">
    <cfRule type="expression" dxfId="4411" priority="999">
      <formula>B122&gt;D122</formula>
    </cfRule>
    <cfRule type="expression" dxfId="4410" priority="998">
      <formula>B122&lt;D122</formula>
    </cfRule>
    <cfRule type="expression" dxfId="4409" priority="997">
      <formula>B122=D122</formula>
    </cfRule>
  </conditionalFormatting>
  <conditionalFormatting sqref="B124:C124">
    <cfRule type="expression" dxfId="4408" priority="1049">
      <formula>B124&lt;D124</formula>
    </cfRule>
    <cfRule type="expression" dxfId="4407" priority="1048">
      <formula>B124=D124</formula>
    </cfRule>
    <cfRule type="expression" dxfId="4406" priority="1050">
      <formula>B124&gt;D124</formula>
    </cfRule>
  </conditionalFormatting>
  <conditionalFormatting sqref="B130:C130">
    <cfRule type="expression" dxfId="4405" priority="1215">
      <formula>B130&gt;D130</formula>
    </cfRule>
    <cfRule type="expression" dxfId="4404" priority="1213">
      <formula>B130=D130</formula>
    </cfRule>
    <cfRule type="expression" dxfId="4403" priority="1214">
      <formula>B130&lt;D130</formula>
    </cfRule>
  </conditionalFormatting>
  <conditionalFormatting sqref="B132:C132">
    <cfRule type="expression" dxfId="4402" priority="1153">
      <formula>B132=D132</formula>
    </cfRule>
    <cfRule type="expression" dxfId="4401" priority="1154">
      <formula>B132&lt;D132</formula>
    </cfRule>
    <cfRule type="expression" dxfId="4400" priority="1155">
      <formula>B132&gt;D132</formula>
    </cfRule>
  </conditionalFormatting>
  <conditionalFormatting sqref="B134:C134">
    <cfRule type="expression" dxfId="4399" priority="1150">
      <formula>B134=D134</formula>
    </cfRule>
    <cfRule type="expression" dxfId="4398" priority="1151">
      <formula>B134&lt;D134</formula>
    </cfRule>
    <cfRule type="expression" dxfId="4397" priority="1152">
      <formula>B134&gt;D134</formula>
    </cfRule>
  </conditionalFormatting>
  <conditionalFormatting sqref="B136:C136">
    <cfRule type="expression" dxfId="4396" priority="1149">
      <formula>B136&gt;D136</formula>
    </cfRule>
    <cfRule type="expression" dxfId="4395" priority="1148">
      <formula>B136&lt;D136</formula>
    </cfRule>
    <cfRule type="expression" dxfId="4394" priority="1147">
      <formula>B136=D136</formula>
    </cfRule>
  </conditionalFormatting>
  <conditionalFormatting sqref="B138:C138">
    <cfRule type="expression" dxfId="4393" priority="1200">
      <formula>B138&gt;D138</formula>
    </cfRule>
    <cfRule type="expression" dxfId="4392" priority="1199">
      <formula>B138&lt;D138</formula>
    </cfRule>
    <cfRule type="expression" dxfId="4391" priority="1198">
      <formula>B138=D138</formula>
    </cfRule>
  </conditionalFormatting>
  <conditionalFormatting sqref="B144:C144">
    <cfRule type="expression" dxfId="4390" priority="1364">
      <formula>B144&lt;D144</formula>
    </cfRule>
    <cfRule type="expression" dxfId="4389" priority="1363">
      <formula>B144=D144</formula>
    </cfRule>
    <cfRule type="expression" dxfId="4388" priority="1365">
      <formula>B144&gt;D144</formula>
    </cfRule>
  </conditionalFormatting>
  <conditionalFormatting sqref="B146:C146">
    <cfRule type="expression" dxfId="4387" priority="1303">
      <formula>B146=D146</formula>
    </cfRule>
    <cfRule type="expression" dxfId="4386" priority="1304">
      <formula>B146&lt;D146</formula>
    </cfRule>
    <cfRule type="expression" dxfId="4385" priority="1305">
      <formula>B146&gt;D146</formula>
    </cfRule>
  </conditionalFormatting>
  <conditionalFormatting sqref="B148:C148">
    <cfRule type="expression" dxfId="4384" priority="1300">
      <formula>B148=D148</formula>
    </cfRule>
    <cfRule type="expression" dxfId="4383" priority="1301">
      <formula>B148&lt;D148</formula>
    </cfRule>
    <cfRule type="expression" dxfId="4382" priority="1302">
      <formula>B148&gt;D148</formula>
    </cfRule>
  </conditionalFormatting>
  <conditionalFormatting sqref="B150:C150">
    <cfRule type="expression" dxfId="4381" priority="1297">
      <formula>B150=D150</formula>
    </cfRule>
    <cfRule type="expression" dxfId="4380" priority="1299">
      <formula>B150&gt;D150</formula>
    </cfRule>
    <cfRule type="expression" dxfId="4379" priority="1298">
      <formula>B150&lt;D150</formula>
    </cfRule>
  </conditionalFormatting>
  <conditionalFormatting sqref="B152:C152">
    <cfRule type="expression" dxfId="4378" priority="1350">
      <formula>B152&gt;D152</formula>
    </cfRule>
    <cfRule type="expression" dxfId="4377" priority="1349">
      <formula>B152&lt;D152</formula>
    </cfRule>
    <cfRule type="expression" dxfId="4376" priority="1348">
      <formula>B152=D152</formula>
    </cfRule>
  </conditionalFormatting>
  <conditionalFormatting sqref="B158:C158">
    <cfRule type="expression" dxfId="4375" priority="3525">
      <formula>B158&gt;D158</formula>
    </cfRule>
    <cfRule type="expression" dxfId="4374" priority="3523">
      <formula>B158=D158</formula>
    </cfRule>
    <cfRule type="expression" dxfId="4373" priority="3524">
      <formula>B158&lt;D158</formula>
    </cfRule>
  </conditionalFormatting>
  <conditionalFormatting sqref="B160:C160">
    <cfRule type="expression" dxfId="4372" priority="1965">
      <formula>B160&gt;D160</formula>
    </cfRule>
    <cfRule type="expression" dxfId="4371" priority="1963">
      <formula>B160=D160</formula>
    </cfRule>
    <cfRule type="expression" dxfId="4370" priority="1964">
      <formula>B160&lt;D160</formula>
    </cfRule>
  </conditionalFormatting>
  <conditionalFormatting sqref="B162:C162">
    <cfRule type="expression" dxfId="4369" priority="1961">
      <formula>B162&lt;D162</formula>
    </cfRule>
    <cfRule type="expression" dxfId="4368" priority="1962">
      <formula>B162&gt;D162</formula>
    </cfRule>
    <cfRule type="expression" dxfId="4367" priority="1960">
      <formula>B162=D162</formula>
    </cfRule>
  </conditionalFormatting>
  <conditionalFormatting sqref="B164:C164">
    <cfRule type="expression" dxfId="4366" priority="1959">
      <formula>B164&gt;D164</formula>
    </cfRule>
    <cfRule type="expression" dxfId="4365" priority="1957">
      <formula>B164=D164</formula>
    </cfRule>
    <cfRule type="expression" dxfId="4364" priority="1958">
      <formula>B164&lt;D164</formula>
    </cfRule>
  </conditionalFormatting>
  <conditionalFormatting sqref="B166:C166">
    <cfRule type="expression" dxfId="4363" priority="3501">
      <formula>B166&gt;D166</formula>
    </cfRule>
    <cfRule type="expression" dxfId="4362" priority="3500">
      <formula>B166&lt;D166</formula>
    </cfRule>
    <cfRule type="expression" dxfId="4361" priority="3499">
      <formula>B166=D166</formula>
    </cfRule>
  </conditionalFormatting>
  <conditionalFormatting sqref="B172:C172">
    <cfRule type="expression" dxfId="4360" priority="3373">
      <formula>B172=D172</formula>
    </cfRule>
    <cfRule type="expression" dxfId="4359" priority="3375">
      <formula>B172&gt;D172</formula>
    </cfRule>
    <cfRule type="expression" dxfId="4358" priority="3374">
      <formula>B172&lt;D172</formula>
    </cfRule>
  </conditionalFormatting>
  <conditionalFormatting sqref="B174:C174">
    <cfRule type="expression" dxfId="4357" priority="1873">
      <formula>B174=D174</formula>
    </cfRule>
    <cfRule type="expression" dxfId="4356" priority="1874">
      <formula>B174&lt;D174</formula>
    </cfRule>
    <cfRule type="expression" dxfId="4355" priority="1875">
      <formula>B174&gt;D174</formula>
    </cfRule>
  </conditionalFormatting>
  <conditionalFormatting sqref="B176:C176">
    <cfRule type="expression" dxfId="4354" priority="1871">
      <formula>B176&lt;D176</formula>
    </cfRule>
    <cfRule type="expression" dxfId="4353" priority="1870">
      <formula>B176=D176</formula>
    </cfRule>
    <cfRule type="expression" dxfId="4352" priority="1872">
      <formula>B176&gt;D176</formula>
    </cfRule>
  </conditionalFormatting>
  <conditionalFormatting sqref="B178:C178">
    <cfRule type="expression" dxfId="4351" priority="1867">
      <formula>B178=D178</formula>
    </cfRule>
    <cfRule type="expression" dxfId="4350" priority="1869">
      <formula>B178&gt;D178</formula>
    </cfRule>
    <cfRule type="expression" dxfId="4349" priority="1868">
      <formula>B178&lt;D178</formula>
    </cfRule>
  </conditionalFormatting>
  <conditionalFormatting sqref="B180:C180">
    <cfRule type="expression" dxfId="4348" priority="3351">
      <formula>B180&gt;D180</formula>
    </cfRule>
    <cfRule type="expression" dxfId="4347" priority="3350">
      <formula>B180&lt;D180</formula>
    </cfRule>
    <cfRule type="expression" dxfId="4346" priority="3349">
      <formula>B180=D180</formula>
    </cfRule>
  </conditionalFormatting>
  <conditionalFormatting sqref="B186:C186">
    <cfRule type="expression" dxfId="4345" priority="3225">
      <formula>B186&gt;D186</formula>
    </cfRule>
    <cfRule type="expression" dxfId="4344" priority="3224">
      <formula>B186&lt;D186</formula>
    </cfRule>
    <cfRule type="expression" dxfId="4343" priority="3223">
      <formula>B186=D186</formula>
    </cfRule>
  </conditionalFormatting>
  <conditionalFormatting sqref="B188:C188">
    <cfRule type="expression" dxfId="4342" priority="1785">
      <formula>B188&gt;D188</formula>
    </cfRule>
    <cfRule type="expression" dxfId="4341" priority="1784">
      <formula>B188&lt;D188</formula>
    </cfRule>
    <cfRule type="expression" dxfId="4340" priority="1783">
      <formula>B188=D188</formula>
    </cfRule>
  </conditionalFormatting>
  <conditionalFormatting sqref="B190:C190">
    <cfRule type="expression" dxfId="4339" priority="1782">
      <formula>B190&gt;D190</formula>
    </cfRule>
    <cfRule type="expression" dxfId="4338" priority="1781">
      <formula>B190&lt;D190</formula>
    </cfRule>
    <cfRule type="expression" dxfId="4337" priority="1780">
      <formula>B190=D190</formula>
    </cfRule>
  </conditionalFormatting>
  <conditionalFormatting sqref="B192:C192">
    <cfRule type="expression" dxfId="4336" priority="1779">
      <formula>B192&gt;D192</formula>
    </cfRule>
    <cfRule type="expression" dxfId="4335" priority="1778">
      <formula>B192&lt;D192</formula>
    </cfRule>
    <cfRule type="expression" dxfId="4334" priority="1777">
      <formula>B192=D192</formula>
    </cfRule>
  </conditionalFormatting>
  <conditionalFormatting sqref="B194:C194">
    <cfRule type="expression" dxfId="4333" priority="3201">
      <formula>B194&gt;D194</formula>
    </cfRule>
    <cfRule type="expression" dxfId="4332" priority="3200">
      <formula>B194&lt;D194</formula>
    </cfRule>
    <cfRule type="expression" dxfId="4331" priority="3199">
      <formula>B194=D194</formula>
    </cfRule>
  </conditionalFormatting>
  <conditionalFormatting sqref="B200:C200">
    <cfRule type="expression" dxfId="4330" priority="3074">
      <formula>B200&lt;D200</formula>
    </cfRule>
    <cfRule type="expression" dxfId="4329" priority="3073">
      <formula>B200=D200</formula>
    </cfRule>
    <cfRule type="expression" dxfId="4328" priority="3075">
      <formula>B200&gt;D200</formula>
    </cfRule>
  </conditionalFormatting>
  <conditionalFormatting sqref="B202:C202">
    <cfRule type="expression" dxfId="4327" priority="1693">
      <formula>B202=D202</formula>
    </cfRule>
    <cfRule type="expression" dxfId="4326" priority="1695">
      <formula>B202&gt;D202</formula>
    </cfRule>
    <cfRule type="expression" dxfId="4325" priority="1694">
      <formula>B202&lt;D202</formula>
    </cfRule>
  </conditionalFormatting>
  <conditionalFormatting sqref="B204:C204">
    <cfRule type="expression" dxfId="4324" priority="1692">
      <formula>B204&gt;D204</formula>
    </cfRule>
    <cfRule type="expression" dxfId="4323" priority="1690">
      <formula>B204=D204</formula>
    </cfRule>
    <cfRule type="expression" dxfId="4322" priority="1691">
      <formula>B204&lt;D204</formula>
    </cfRule>
  </conditionalFormatting>
  <conditionalFormatting sqref="B206:C206">
    <cfRule type="expression" dxfId="4321" priority="1689">
      <formula>B206&gt;D206</formula>
    </cfRule>
    <cfRule type="expression" dxfId="4320" priority="1687">
      <formula>B206=D206</formula>
    </cfRule>
    <cfRule type="expression" dxfId="4319" priority="1688">
      <formula>B206&lt;D206</formula>
    </cfRule>
  </conditionalFormatting>
  <conditionalFormatting sqref="B208:C208">
    <cfRule type="expression" dxfId="4318" priority="3051">
      <formula>B208&gt;D208</formula>
    </cfRule>
    <cfRule type="expression" dxfId="4317" priority="3049">
      <formula>B208=D208</formula>
    </cfRule>
    <cfRule type="expression" dxfId="4316" priority="3050">
      <formula>B208&lt;D208</formula>
    </cfRule>
  </conditionalFormatting>
  <conditionalFormatting sqref="B214:C214">
    <cfRule type="expression" dxfId="4315" priority="2923">
      <formula>B214=D214</formula>
    </cfRule>
    <cfRule type="expression" dxfId="4314" priority="2924">
      <formula>B214&lt;D214</formula>
    </cfRule>
    <cfRule type="expression" dxfId="4313" priority="2925">
      <formula>B214&gt;D214</formula>
    </cfRule>
  </conditionalFormatting>
  <conditionalFormatting sqref="B216:C216">
    <cfRule type="expression" dxfId="4312" priority="1603">
      <formula>B216=D216</formula>
    </cfRule>
    <cfRule type="expression" dxfId="4311" priority="1605">
      <formula>B216&gt;D216</formula>
    </cfRule>
    <cfRule type="expression" dxfId="4310" priority="1604">
      <formula>B216&lt;D216</formula>
    </cfRule>
  </conditionalFormatting>
  <conditionalFormatting sqref="B218:C218">
    <cfRule type="expression" dxfId="4309" priority="1602">
      <formula>B218&gt;D218</formula>
    </cfRule>
    <cfRule type="expression" dxfId="4308" priority="1601">
      <formula>B218&lt;D218</formula>
    </cfRule>
    <cfRule type="expression" dxfId="4307" priority="1600">
      <formula>B218=D218</formula>
    </cfRule>
  </conditionalFormatting>
  <conditionalFormatting sqref="B220:C220">
    <cfRule type="expression" dxfId="4306" priority="1599">
      <formula>B220&gt;D220</formula>
    </cfRule>
    <cfRule type="expression" dxfId="4305" priority="1597">
      <formula>B220=D220</formula>
    </cfRule>
    <cfRule type="expression" dxfId="4304" priority="1598">
      <formula>B220&lt;D220</formula>
    </cfRule>
  </conditionalFormatting>
  <conditionalFormatting sqref="B222:C222">
    <cfRule type="expression" dxfId="4303" priority="2900">
      <formula>B222&lt;D222</formula>
    </cfRule>
    <cfRule type="expression" dxfId="4302" priority="2899">
      <formula>B222=D222</formula>
    </cfRule>
    <cfRule type="expression" dxfId="4301" priority="2901">
      <formula>B222&gt;D222</formula>
    </cfRule>
  </conditionalFormatting>
  <conditionalFormatting sqref="D20">
    <cfRule type="expression" dxfId="4300" priority="1485">
      <formula>D20&gt;B20</formula>
    </cfRule>
    <cfRule type="expression" dxfId="4299" priority="1484">
      <formula>D20&lt;B20</formula>
    </cfRule>
    <cfRule type="expression" dxfId="4298" priority="1483">
      <formula>D20=B20</formula>
    </cfRule>
  </conditionalFormatting>
  <conditionalFormatting sqref="D22">
    <cfRule type="expression" dxfId="4297" priority="1408">
      <formula>D22=B22</formula>
    </cfRule>
    <cfRule type="expression" dxfId="4296" priority="1409">
      <formula>D22&lt;B22</formula>
    </cfRule>
    <cfRule type="expression" dxfId="4295" priority="1410">
      <formula>D22&gt;B22</formula>
    </cfRule>
  </conditionalFormatting>
  <conditionalFormatting sqref="D24">
    <cfRule type="expression" dxfId="4294" priority="1407">
      <formula>D24&gt;B24</formula>
    </cfRule>
    <cfRule type="expression" dxfId="4293" priority="1405">
      <formula>D24=B24</formula>
    </cfRule>
    <cfRule type="expression" dxfId="4292" priority="1406">
      <formula>D24&lt;B24</formula>
    </cfRule>
  </conditionalFormatting>
  <conditionalFormatting sqref="D26">
    <cfRule type="expression" dxfId="4291" priority="1402">
      <formula>D26=B26</formula>
    </cfRule>
    <cfRule type="expression" dxfId="4290" priority="1403">
      <formula>D26&lt;B26</formula>
    </cfRule>
    <cfRule type="expression" dxfId="4289" priority="1404">
      <formula>D26&gt;B26</formula>
    </cfRule>
  </conditionalFormatting>
  <conditionalFormatting sqref="D28">
    <cfRule type="expression" dxfId="4288" priority="1481">
      <formula>D28&lt;B28</formula>
    </cfRule>
    <cfRule type="expression" dxfId="4287" priority="1480">
      <formula>D28=B28</formula>
    </cfRule>
    <cfRule type="expression" dxfId="4286" priority="1482">
      <formula>D28&gt;B28</formula>
    </cfRule>
  </conditionalFormatting>
  <conditionalFormatting sqref="D33">
    <cfRule type="expression" dxfId="4285" priority="134">
      <formula>D33&lt;B33</formula>
    </cfRule>
    <cfRule type="expression" dxfId="4284" priority="133">
      <formula>D33=B33</formula>
    </cfRule>
    <cfRule type="expression" dxfId="4283" priority="135">
      <formula>D33&gt;B33</formula>
    </cfRule>
  </conditionalFormatting>
  <conditionalFormatting sqref="D35">
    <cfRule type="expression" dxfId="4282" priority="59">
      <formula>D35&lt;B35</formula>
    </cfRule>
    <cfRule type="expression" dxfId="4281" priority="60">
      <formula>D35&gt;B35</formula>
    </cfRule>
    <cfRule type="expression" dxfId="4280" priority="58">
      <formula>D35=B35</formula>
    </cfRule>
  </conditionalFormatting>
  <conditionalFormatting sqref="D37">
    <cfRule type="expression" dxfId="4279" priority="55">
      <formula>D37=B37</formula>
    </cfRule>
    <cfRule type="expression" dxfId="4278" priority="56">
      <formula>D37&lt;B37</formula>
    </cfRule>
    <cfRule type="expression" dxfId="4277" priority="57">
      <formula>D37&gt;B37</formula>
    </cfRule>
  </conditionalFormatting>
  <conditionalFormatting sqref="D39">
    <cfRule type="expression" dxfId="4276" priority="54">
      <formula>D39&gt;B39</formula>
    </cfRule>
    <cfRule type="expression" dxfId="4275" priority="52">
      <formula>D39=B39</formula>
    </cfRule>
    <cfRule type="expression" dxfId="4274" priority="53">
      <formula>D39&lt;B39</formula>
    </cfRule>
  </conditionalFormatting>
  <conditionalFormatting sqref="D41">
    <cfRule type="expression" dxfId="4273" priority="131">
      <formula>D41&lt;B41</formula>
    </cfRule>
    <cfRule type="expression" dxfId="4272" priority="132">
      <formula>D41&gt;B41</formula>
    </cfRule>
    <cfRule type="expression" dxfId="4271" priority="130">
      <formula>D41=B41</formula>
    </cfRule>
  </conditionalFormatting>
  <conditionalFormatting sqref="D47">
    <cfRule type="expression" dxfId="4270" priority="285">
      <formula>D47&gt;B47</formula>
    </cfRule>
    <cfRule type="expression" dxfId="4269" priority="283">
      <formula>D47=B47</formula>
    </cfRule>
    <cfRule type="expression" dxfId="4268" priority="284">
      <formula>D47&lt;B47</formula>
    </cfRule>
  </conditionalFormatting>
  <conditionalFormatting sqref="D49">
    <cfRule type="expression" dxfId="4267" priority="210">
      <formula>D49&gt;B49</formula>
    </cfRule>
    <cfRule type="expression" dxfId="4266" priority="209">
      <formula>D49&lt;B49</formula>
    </cfRule>
    <cfRule type="expression" dxfId="4265" priority="208">
      <formula>D49=B49</formula>
    </cfRule>
  </conditionalFormatting>
  <conditionalFormatting sqref="D51">
    <cfRule type="expression" dxfId="4264" priority="207">
      <formula>D51&gt;B51</formula>
    </cfRule>
    <cfRule type="expression" dxfId="4263" priority="206">
      <formula>D51&lt;B51</formula>
    </cfRule>
    <cfRule type="expression" dxfId="4262" priority="205">
      <formula>D51=B51</formula>
    </cfRule>
  </conditionalFormatting>
  <conditionalFormatting sqref="D53">
    <cfRule type="expression" dxfId="4261" priority="204">
      <formula>D53&gt;B53</formula>
    </cfRule>
    <cfRule type="expression" dxfId="4260" priority="203">
      <formula>D53&lt;B53</formula>
    </cfRule>
    <cfRule type="expression" dxfId="4259" priority="202">
      <formula>D53=B53</formula>
    </cfRule>
  </conditionalFormatting>
  <conditionalFormatting sqref="D55">
    <cfRule type="expression" dxfId="4258" priority="280">
      <formula>D55=B55</formula>
    </cfRule>
    <cfRule type="expression" dxfId="4257" priority="281">
      <formula>D55&lt;B55</formula>
    </cfRule>
    <cfRule type="expression" dxfId="4256" priority="282">
      <formula>D55&gt;B55</formula>
    </cfRule>
  </conditionalFormatting>
  <conditionalFormatting sqref="D60">
    <cfRule type="expression" dxfId="4255" priority="433">
      <formula>D60=B60</formula>
    </cfRule>
    <cfRule type="expression" dxfId="4254" priority="434">
      <formula>D60&lt;B60</formula>
    </cfRule>
    <cfRule type="expression" dxfId="4253" priority="435">
      <formula>D60&gt;B60</formula>
    </cfRule>
  </conditionalFormatting>
  <conditionalFormatting sqref="D62">
    <cfRule type="expression" dxfId="4252" priority="360">
      <formula>D62&gt;B62</formula>
    </cfRule>
    <cfRule type="expression" dxfId="4251" priority="359">
      <formula>D62&lt;B62</formula>
    </cfRule>
    <cfRule type="expression" dxfId="4250" priority="358">
      <formula>D62=B62</formula>
    </cfRule>
  </conditionalFormatting>
  <conditionalFormatting sqref="D64">
    <cfRule type="expression" dxfId="4249" priority="357">
      <formula>D64&gt;B64</formula>
    </cfRule>
    <cfRule type="expression" dxfId="4248" priority="356">
      <formula>D64&lt;B64</formula>
    </cfRule>
    <cfRule type="expression" dxfId="4247" priority="355">
      <formula>D64=B64</formula>
    </cfRule>
  </conditionalFormatting>
  <conditionalFormatting sqref="D66">
    <cfRule type="expression" dxfId="4246" priority="352">
      <formula>D66=B66</formula>
    </cfRule>
    <cfRule type="expression" dxfId="4245" priority="353">
      <formula>D66&lt;B66</formula>
    </cfRule>
    <cfRule type="expression" dxfId="4244" priority="354">
      <formula>D66&gt;B66</formula>
    </cfRule>
  </conditionalFormatting>
  <conditionalFormatting sqref="D68">
    <cfRule type="expression" dxfId="4243" priority="430">
      <formula>D68=B68</formula>
    </cfRule>
    <cfRule type="expression" dxfId="4242" priority="431">
      <formula>D68&lt;B68</formula>
    </cfRule>
    <cfRule type="expression" dxfId="4241" priority="432">
      <formula>D68&gt;B68</formula>
    </cfRule>
  </conditionalFormatting>
  <conditionalFormatting sqref="D74">
    <cfRule type="expression" dxfId="4240" priority="583">
      <formula>D74=B74</formula>
    </cfRule>
    <cfRule type="expression" dxfId="4239" priority="585">
      <formula>D74&gt;B74</formula>
    </cfRule>
    <cfRule type="expression" dxfId="4238" priority="584">
      <formula>D74&lt;B74</formula>
    </cfRule>
  </conditionalFormatting>
  <conditionalFormatting sqref="D76">
    <cfRule type="expression" dxfId="4237" priority="508">
      <formula>D76=B76</formula>
    </cfRule>
    <cfRule type="expression" dxfId="4236" priority="509">
      <formula>D76&lt;B76</formula>
    </cfRule>
    <cfRule type="expression" dxfId="4235" priority="510">
      <formula>D76&gt;B76</formula>
    </cfRule>
  </conditionalFormatting>
  <conditionalFormatting sqref="D78">
    <cfRule type="expression" dxfId="4234" priority="506">
      <formula>D78&lt;B78</formula>
    </cfRule>
    <cfRule type="expression" dxfId="4233" priority="507">
      <formula>D78&gt;B78</formula>
    </cfRule>
    <cfRule type="expression" dxfId="4232" priority="505">
      <formula>D78=B78</formula>
    </cfRule>
  </conditionalFormatting>
  <conditionalFormatting sqref="D80">
    <cfRule type="expression" dxfId="4231" priority="504">
      <formula>D80&gt;B80</formula>
    </cfRule>
    <cfRule type="expression" dxfId="4230" priority="502">
      <formula>D80=B80</formula>
    </cfRule>
    <cfRule type="expression" dxfId="4229" priority="503">
      <formula>D80&lt;B80</formula>
    </cfRule>
  </conditionalFormatting>
  <conditionalFormatting sqref="D82">
    <cfRule type="expression" dxfId="4228" priority="582">
      <formula>D82&gt;B82</formula>
    </cfRule>
    <cfRule type="expression" dxfId="4227" priority="580">
      <formula>D82=B82</formula>
    </cfRule>
    <cfRule type="expression" dxfId="4226" priority="581">
      <formula>D82&lt;B82</formula>
    </cfRule>
  </conditionalFormatting>
  <conditionalFormatting sqref="D88">
    <cfRule type="expression" dxfId="4225" priority="733">
      <formula>D88=B88</formula>
    </cfRule>
    <cfRule type="expression" dxfId="4224" priority="734">
      <formula>D88&lt;B88</formula>
    </cfRule>
    <cfRule type="expression" dxfId="4223" priority="735">
      <formula>D88&gt;B88</formula>
    </cfRule>
  </conditionalFormatting>
  <conditionalFormatting sqref="D90">
    <cfRule type="expression" dxfId="4222" priority="659">
      <formula>D90&lt;B90</formula>
    </cfRule>
    <cfRule type="expression" dxfId="4221" priority="660">
      <formula>D90&gt;B90</formula>
    </cfRule>
    <cfRule type="expression" dxfId="4220" priority="658">
      <formula>D90=B90</formula>
    </cfRule>
  </conditionalFormatting>
  <conditionalFormatting sqref="D92">
    <cfRule type="expression" dxfId="4219" priority="657">
      <formula>D92&gt;B92</formula>
    </cfRule>
    <cfRule type="expression" dxfId="4218" priority="656">
      <formula>D92&lt;B92</formula>
    </cfRule>
    <cfRule type="expression" dxfId="4217" priority="655">
      <formula>D92=B92</formula>
    </cfRule>
  </conditionalFormatting>
  <conditionalFormatting sqref="D94">
    <cfRule type="expression" dxfId="4216" priority="654">
      <formula>D94&gt;B94</formula>
    </cfRule>
    <cfRule type="expression" dxfId="4215" priority="653">
      <formula>D94&lt;B94</formula>
    </cfRule>
    <cfRule type="expression" dxfId="4214" priority="652">
      <formula>D94=B94</formula>
    </cfRule>
  </conditionalFormatting>
  <conditionalFormatting sqref="D96">
    <cfRule type="expression" dxfId="4213" priority="731">
      <formula>D96&lt;B96</formula>
    </cfRule>
    <cfRule type="expression" dxfId="4212" priority="730">
      <formula>D96=B96</formula>
    </cfRule>
    <cfRule type="expression" dxfId="4211" priority="732">
      <formula>D96&gt;B96</formula>
    </cfRule>
  </conditionalFormatting>
  <conditionalFormatting sqref="D102">
    <cfRule type="expression" dxfId="4210" priority="884">
      <formula>D102&lt;B102</formula>
    </cfRule>
    <cfRule type="expression" dxfId="4209" priority="885">
      <formula>D102&gt;B102</formula>
    </cfRule>
    <cfRule type="expression" dxfId="4208" priority="883">
      <formula>D102=B102</formula>
    </cfRule>
  </conditionalFormatting>
  <conditionalFormatting sqref="D104">
    <cfRule type="expression" dxfId="4207" priority="808">
      <formula>D104=B104</formula>
    </cfRule>
    <cfRule type="expression" dxfId="4206" priority="809">
      <formula>D104&lt;B104</formula>
    </cfRule>
    <cfRule type="expression" dxfId="4205" priority="810">
      <formula>D104&gt;B104</formula>
    </cfRule>
  </conditionalFormatting>
  <conditionalFormatting sqref="D106">
    <cfRule type="expression" dxfId="4204" priority="805">
      <formula>D106=B106</formula>
    </cfRule>
    <cfRule type="expression" dxfId="4203" priority="806">
      <formula>D106&lt;B106</formula>
    </cfRule>
    <cfRule type="expression" dxfId="4202" priority="807">
      <formula>D106&gt;B106</formula>
    </cfRule>
  </conditionalFormatting>
  <conditionalFormatting sqref="D108">
    <cfRule type="expression" dxfId="4201" priority="802">
      <formula>D108=B108</formula>
    </cfRule>
    <cfRule type="expression" dxfId="4200" priority="804">
      <formula>D108&gt;B108</formula>
    </cfRule>
    <cfRule type="expression" dxfId="4199" priority="803">
      <formula>D108&lt;B108</formula>
    </cfRule>
  </conditionalFormatting>
  <conditionalFormatting sqref="D110">
    <cfRule type="expression" dxfId="4198" priority="880">
      <formula>D110=B110</formula>
    </cfRule>
    <cfRule type="expression" dxfId="4197" priority="881">
      <formula>D110&lt;B110</formula>
    </cfRule>
    <cfRule type="expression" dxfId="4196" priority="882">
      <formula>D110&gt;B110</formula>
    </cfRule>
  </conditionalFormatting>
  <conditionalFormatting sqref="D116">
    <cfRule type="expression" dxfId="4195" priority="1033">
      <formula>D116=B116</formula>
    </cfRule>
    <cfRule type="expression" dxfId="4194" priority="1034">
      <formula>D116&lt;B116</formula>
    </cfRule>
    <cfRule type="expression" dxfId="4193" priority="1035">
      <formula>D116&gt;B116</formula>
    </cfRule>
  </conditionalFormatting>
  <conditionalFormatting sqref="D118">
    <cfRule type="expression" dxfId="4192" priority="958">
      <formula>D118=B118</formula>
    </cfRule>
    <cfRule type="expression" dxfId="4191" priority="960">
      <formula>D118&gt;B118</formula>
    </cfRule>
    <cfRule type="expression" dxfId="4190" priority="959">
      <formula>D118&lt;B118</formula>
    </cfRule>
  </conditionalFormatting>
  <conditionalFormatting sqref="D120">
    <cfRule type="expression" dxfId="4189" priority="957">
      <formula>D120&gt;B120</formula>
    </cfRule>
    <cfRule type="expression" dxfId="4188" priority="956">
      <formula>D120&lt;B120</formula>
    </cfRule>
    <cfRule type="expression" dxfId="4187" priority="955">
      <formula>D120=B120</formula>
    </cfRule>
  </conditionalFormatting>
  <conditionalFormatting sqref="D122">
    <cfRule type="expression" dxfId="4186" priority="952">
      <formula>D122=B122</formula>
    </cfRule>
    <cfRule type="expression" dxfId="4185" priority="954">
      <formula>D122&gt;B122</formula>
    </cfRule>
    <cfRule type="expression" dxfId="4184" priority="953">
      <formula>D122&lt;B122</formula>
    </cfRule>
  </conditionalFormatting>
  <conditionalFormatting sqref="D124">
    <cfRule type="expression" dxfId="4183" priority="1032">
      <formula>D124&gt;B124</formula>
    </cfRule>
    <cfRule type="expression" dxfId="4182" priority="1030">
      <formula>D124=B124</formula>
    </cfRule>
    <cfRule type="expression" dxfId="4181" priority="1031">
      <formula>D124&lt;B124</formula>
    </cfRule>
  </conditionalFormatting>
  <conditionalFormatting sqref="D130">
    <cfRule type="expression" dxfId="4180" priority="1183">
      <formula>D130=B130</formula>
    </cfRule>
    <cfRule type="expression" dxfId="4179" priority="1184">
      <formula>D130&lt;B130</formula>
    </cfRule>
    <cfRule type="expression" dxfId="4178" priority="1185">
      <formula>D130&gt;B130</formula>
    </cfRule>
  </conditionalFormatting>
  <conditionalFormatting sqref="D132">
    <cfRule type="expression" dxfId="4177" priority="1108">
      <formula>D132=B132</formula>
    </cfRule>
    <cfRule type="expression" dxfId="4176" priority="1109">
      <formula>D132&lt;B132</formula>
    </cfRule>
    <cfRule type="expression" dxfId="4175" priority="1110">
      <formula>D132&gt;B132</formula>
    </cfRule>
  </conditionalFormatting>
  <conditionalFormatting sqref="D134">
    <cfRule type="expression" dxfId="4174" priority="1105">
      <formula>D134=B134</formula>
    </cfRule>
    <cfRule type="expression" dxfId="4173" priority="1106">
      <formula>D134&lt;B134</formula>
    </cfRule>
    <cfRule type="expression" dxfId="4172" priority="1107">
      <formula>D134&gt;B134</formula>
    </cfRule>
  </conditionalFormatting>
  <conditionalFormatting sqref="D136">
    <cfRule type="expression" dxfId="4171" priority="1103">
      <formula>D136&lt;B136</formula>
    </cfRule>
    <cfRule type="expression" dxfId="4170" priority="1102">
      <formula>D136=B136</formula>
    </cfRule>
    <cfRule type="expression" dxfId="4169" priority="1104">
      <formula>D136&gt;B136</formula>
    </cfRule>
  </conditionalFormatting>
  <conditionalFormatting sqref="D138">
    <cfRule type="expression" dxfId="4168" priority="1182">
      <formula>D138&gt;B138</formula>
    </cfRule>
    <cfRule type="expression" dxfId="4167" priority="1181">
      <formula>D138&lt;B138</formula>
    </cfRule>
    <cfRule type="expression" dxfId="4166" priority="1180">
      <formula>D138=B138</formula>
    </cfRule>
  </conditionalFormatting>
  <conditionalFormatting sqref="D144">
    <cfRule type="expression" dxfId="4165" priority="1335">
      <formula>D144&gt;B144</formula>
    </cfRule>
    <cfRule type="expression" dxfId="4164" priority="1333">
      <formula>D144=B144</formula>
    </cfRule>
    <cfRule type="expression" dxfId="4163" priority="1334">
      <formula>D144&lt;B144</formula>
    </cfRule>
  </conditionalFormatting>
  <conditionalFormatting sqref="D146">
    <cfRule type="expression" dxfId="4162" priority="1258">
      <formula>D146=B146</formula>
    </cfRule>
    <cfRule type="expression" dxfId="4161" priority="1260">
      <formula>D146&gt;B146</formula>
    </cfRule>
    <cfRule type="expression" dxfId="4160" priority="1259">
      <formula>D146&lt;B146</formula>
    </cfRule>
  </conditionalFormatting>
  <conditionalFormatting sqref="D148">
    <cfRule type="expression" dxfId="4159" priority="1257">
      <formula>D148&gt;B148</formula>
    </cfRule>
    <cfRule type="expression" dxfId="4158" priority="1256">
      <formula>D148&lt;B148</formula>
    </cfRule>
    <cfRule type="expression" dxfId="4157" priority="1255">
      <formula>D148=B148</formula>
    </cfRule>
  </conditionalFormatting>
  <conditionalFormatting sqref="D150">
    <cfRule type="expression" dxfId="4156" priority="1253">
      <formula>D150&lt;B150</formula>
    </cfRule>
    <cfRule type="expression" dxfId="4155" priority="1254">
      <formula>D150&gt;B150</formula>
    </cfRule>
    <cfRule type="expression" dxfId="4154" priority="1252">
      <formula>D150=B150</formula>
    </cfRule>
  </conditionalFormatting>
  <conditionalFormatting sqref="D152">
    <cfRule type="expression" dxfId="4153" priority="1330">
      <formula>D152=B152</formula>
    </cfRule>
    <cfRule type="expression" dxfId="4152" priority="1332">
      <formula>D152&gt;B152</formula>
    </cfRule>
    <cfRule type="expression" dxfId="4151" priority="1331">
      <formula>D152&lt;B152</formula>
    </cfRule>
  </conditionalFormatting>
  <conditionalFormatting sqref="D158">
    <cfRule type="expression" dxfId="4150" priority="3450">
      <formula>D158&gt;B158</formula>
    </cfRule>
    <cfRule type="expression" dxfId="4149" priority="3449">
      <formula>D158&lt;B158</formula>
    </cfRule>
    <cfRule type="expression" dxfId="4148" priority="3448">
      <formula>D158=B158</formula>
    </cfRule>
  </conditionalFormatting>
  <conditionalFormatting sqref="D160">
    <cfRule type="expression" dxfId="4147" priority="1918">
      <formula>D160=B160</formula>
    </cfRule>
    <cfRule type="expression" dxfId="4146" priority="1919">
      <formula>D160&lt;B160</formula>
    </cfRule>
    <cfRule type="expression" dxfId="4145" priority="1920">
      <formula>D160&gt;B160</formula>
    </cfRule>
  </conditionalFormatting>
  <conditionalFormatting sqref="D162">
    <cfRule type="expression" dxfId="4144" priority="1915">
      <formula>D162=B162</formula>
    </cfRule>
    <cfRule type="expression" dxfId="4143" priority="1916">
      <formula>D162&lt;B162</formula>
    </cfRule>
    <cfRule type="expression" dxfId="4142" priority="1917">
      <formula>D162&gt;B162</formula>
    </cfRule>
  </conditionalFormatting>
  <conditionalFormatting sqref="D164">
    <cfRule type="expression" dxfId="4141" priority="1912">
      <formula>D164=B164</formula>
    </cfRule>
    <cfRule type="expression" dxfId="4140" priority="1913">
      <formula>D164&lt;B164</formula>
    </cfRule>
    <cfRule type="expression" dxfId="4139" priority="1914">
      <formula>D164&gt;B164</formula>
    </cfRule>
  </conditionalFormatting>
  <conditionalFormatting sqref="D166">
    <cfRule type="expression" dxfId="4138" priority="3438">
      <formula>D166&gt;B166</formula>
    </cfRule>
    <cfRule type="expression" dxfId="4137" priority="3437">
      <formula>D166&lt;B166</formula>
    </cfRule>
    <cfRule type="expression" dxfId="4136" priority="3436">
      <formula>D166=B166</formula>
    </cfRule>
  </conditionalFormatting>
  <conditionalFormatting sqref="D172">
    <cfRule type="expression" dxfId="4135" priority="3300">
      <formula>D172&gt;B172</formula>
    </cfRule>
    <cfRule type="expression" dxfId="4134" priority="3299">
      <formula>D172&lt;B172</formula>
    </cfRule>
    <cfRule type="expression" dxfId="4133" priority="3298">
      <formula>D172=B172</formula>
    </cfRule>
  </conditionalFormatting>
  <conditionalFormatting sqref="D174">
    <cfRule type="expression" dxfId="4132" priority="1828">
      <formula>D174=B174</formula>
    </cfRule>
    <cfRule type="expression" dxfId="4131" priority="1829">
      <formula>D174&lt;B174</formula>
    </cfRule>
    <cfRule type="expression" dxfId="4130" priority="1830">
      <formula>D174&gt;B174</formula>
    </cfRule>
  </conditionalFormatting>
  <conditionalFormatting sqref="D176">
    <cfRule type="expression" dxfId="4129" priority="1827">
      <formula>D176&gt;B176</formula>
    </cfRule>
    <cfRule type="expression" dxfId="4128" priority="1826">
      <formula>D176&lt;B176</formula>
    </cfRule>
    <cfRule type="expression" dxfId="4127" priority="1825">
      <formula>D176=B176</formula>
    </cfRule>
  </conditionalFormatting>
  <conditionalFormatting sqref="D178">
    <cfRule type="expression" dxfId="4126" priority="1822">
      <formula>D178=B178</formula>
    </cfRule>
    <cfRule type="expression" dxfId="4125" priority="1823">
      <formula>D178&lt;B178</formula>
    </cfRule>
    <cfRule type="expression" dxfId="4124" priority="1824">
      <formula>D178&gt;B178</formula>
    </cfRule>
  </conditionalFormatting>
  <conditionalFormatting sqref="D180">
    <cfRule type="expression" dxfId="4123" priority="3286">
      <formula>D180=B180</formula>
    </cfRule>
    <cfRule type="expression" dxfId="4122" priority="3288">
      <formula>D180&gt;B180</formula>
    </cfRule>
    <cfRule type="expression" dxfId="4121" priority="3287">
      <formula>D180&lt;B180</formula>
    </cfRule>
  </conditionalFormatting>
  <conditionalFormatting sqref="D186">
    <cfRule type="expression" dxfId="4120" priority="3150">
      <formula>D186&gt;B186</formula>
    </cfRule>
    <cfRule type="expression" dxfId="4119" priority="3149">
      <formula>D186&lt;B186</formula>
    </cfRule>
    <cfRule type="expression" dxfId="4118" priority="3148">
      <formula>D186=B186</formula>
    </cfRule>
  </conditionalFormatting>
  <conditionalFormatting sqref="D188">
    <cfRule type="expression" dxfId="4117" priority="1738">
      <formula>D188=B188</formula>
    </cfRule>
    <cfRule type="expression" dxfId="4116" priority="1739">
      <formula>D188&lt;B188</formula>
    </cfRule>
    <cfRule type="expression" dxfId="4115" priority="1740">
      <formula>D188&gt;B188</formula>
    </cfRule>
  </conditionalFormatting>
  <conditionalFormatting sqref="D190">
    <cfRule type="expression" dxfId="4114" priority="1736">
      <formula>D190&lt;B190</formula>
    </cfRule>
    <cfRule type="expression" dxfId="4113" priority="1735">
      <formula>D190=B190</formula>
    </cfRule>
    <cfRule type="expression" dxfId="4112" priority="1737">
      <formula>D190&gt;B190</formula>
    </cfRule>
  </conditionalFormatting>
  <conditionalFormatting sqref="D192">
    <cfRule type="expression" dxfId="4111" priority="1734">
      <formula>D192&gt;B192</formula>
    </cfRule>
    <cfRule type="expression" dxfId="4110" priority="1733">
      <formula>D192&lt;B192</formula>
    </cfRule>
    <cfRule type="expression" dxfId="4109" priority="1732">
      <formula>D192=B192</formula>
    </cfRule>
  </conditionalFormatting>
  <conditionalFormatting sqref="D194">
    <cfRule type="expression" dxfId="4108" priority="3136">
      <formula>D194=B194</formula>
    </cfRule>
    <cfRule type="expression" dxfId="4107" priority="3138">
      <formula>D194&gt;B194</formula>
    </cfRule>
    <cfRule type="expression" dxfId="4106" priority="3137">
      <formula>D194&lt;B194</formula>
    </cfRule>
  </conditionalFormatting>
  <conditionalFormatting sqref="D200">
    <cfRule type="expression" dxfId="4105" priority="3000">
      <formula>D200&gt;B200</formula>
    </cfRule>
    <cfRule type="expression" dxfId="4104" priority="2999">
      <formula>D200&lt;B200</formula>
    </cfRule>
    <cfRule type="expression" dxfId="4103" priority="2998">
      <formula>D200=B200</formula>
    </cfRule>
  </conditionalFormatting>
  <conditionalFormatting sqref="D202">
    <cfRule type="expression" dxfId="4102" priority="1649">
      <formula>D202&lt;B202</formula>
    </cfRule>
    <cfRule type="expression" dxfId="4101" priority="1648">
      <formula>D202=B202</formula>
    </cfRule>
    <cfRule type="expression" dxfId="4100" priority="1650">
      <formula>D202&gt;B202</formula>
    </cfRule>
  </conditionalFormatting>
  <conditionalFormatting sqref="D204">
    <cfRule type="expression" dxfId="4099" priority="1647">
      <formula>D204&gt;B204</formula>
    </cfRule>
    <cfRule type="expression" dxfId="4098" priority="1646">
      <formula>D204&lt;B204</formula>
    </cfRule>
    <cfRule type="expression" dxfId="4097" priority="1645">
      <formula>D204=B204</formula>
    </cfRule>
  </conditionalFormatting>
  <conditionalFormatting sqref="D206">
    <cfRule type="expression" dxfId="4096" priority="1642">
      <formula>D206=B206</formula>
    </cfRule>
    <cfRule type="expression" dxfId="4095" priority="1644">
      <formula>D206&gt;B206</formula>
    </cfRule>
    <cfRule type="expression" dxfId="4094" priority="1643">
      <formula>D206&lt;B206</formula>
    </cfRule>
  </conditionalFormatting>
  <conditionalFormatting sqref="D208">
    <cfRule type="expression" dxfId="4093" priority="2988">
      <formula>D208&gt;B208</formula>
    </cfRule>
    <cfRule type="expression" dxfId="4092" priority="2986">
      <formula>D208=B208</formula>
    </cfRule>
    <cfRule type="expression" dxfId="4091" priority="2987">
      <formula>D208&lt;B208</formula>
    </cfRule>
  </conditionalFormatting>
  <conditionalFormatting sqref="D214">
    <cfRule type="expression" dxfId="4090" priority="2848">
      <formula>D214=B214</formula>
    </cfRule>
    <cfRule type="expression" dxfId="4089" priority="2850">
      <formula>D214&gt;B214</formula>
    </cfRule>
    <cfRule type="expression" dxfId="4088" priority="2849">
      <formula>D214&lt;B214</formula>
    </cfRule>
  </conditionalFormatting>
  <conditionalFormatting sqref="D216">
    <cfRule type="expression" dxfId="4087" priority="1560">
      <formula>D216&gt;B216</formula>
    </cfRule>
    <cfRule type="expression" dxfId="4086" priority="1559">
      <formula>D216&lt;B216</formula>
    </cfRule>
    <cfRule type="expression" dxfId="4085" priority="1558">
      <formula>D216=B216</formula>
    </cfRule>
  </conditionalFormatting>
  <conditionalFormatting sqref="D218">
    <cfRule type="expression" dxfId="4084" priority="1555">
      <formula>D218=B218</formula>
    </cfRule>
    <cfRule type="expression" dxfId="4083" priority="1556">
      <formula>D218&lt;B218</formula>
    </cfRule>
    <cfRule type="expression" dxfId="4082" priority="1557">
      <formula>D218&gt;B218</formula>
    </cfRule>
  </conditionalFormatting>
  <conditionalFormatting sqref="D220">
    <cfRule type="expression" dxfId="4081" priority="1552">
      <formula>D220=B220</formula>
    </cfRule>
    <cfRule type="expression" dxfId="4080" priority="1554">
      <formula>D220&gt;B220</formula>
    </cfRule>
    <cfRule type="expression" dxfId="4079" priority="1553">
      <formula>D220&lt;B220</formula>
    </cfRule>
  </conditionalFormatting>
  <conditionalFormatting sqref="D222">
    <cfRule type="expression" dxfId="4078" priority="2836">
      <formula>D222=B222</formula>
    </cfRule>
    <cfRule type="expression" dxfId="4077" priority="2838">
      <formula>D222&gt;B222</formula>
    </cfRule>
    <cfRule type="expression" dxfId="4076" priority="2837">
      <formula>D222&lt;B222</formula>
    </cfRule>
  </conditionalFormatting>
  <conditionalFormatting sqref="E20">
    <cfRule type="expression" dxfId="4075" priority="1512">
      <formula>E20&gt;F20</formula>
    </cfRule>
    <cfRule type="expression" dxfId="4074" priority="1511">
      <formula>E20&lt;F20</formula>
    </cfRule>
    <cfRule type="expression" dxfId="4073" priority="1510">
      <formula>E20=F20</formula>
    </cfRule>
  </conditionalFormatting>
  <conditionalFormatting sqref="E22">
    <cfRule type="expression" dxfId="4072" priority="1445">
      <formula>E22&lt;F22</formula>
    </cfRule>
    <cfRule type="expression" dxfId="4071" priority="1446">
      <formula>E22&gt;F22</formula>
    </cfRule>
    <cfRule type="expression" dxfId="4070" priority="1444">
      <formula>E22=F22</formula>
    </cfRule>
  </conditionalFormatting>
  <conditionalFormatting sqref="E24">
    <cfRule type="expression" dxfId="4069" priority="1436">
      <formula>E24&lt;F24</formula>
    </cfRule>
    <cfRule type="expression" dxfId="4068" priority="1435">
      <formula>E24=F24</formula>
    </cfRule>
    <cfRule type="expression" dxfId="4067" priority="1437">
      <formula>E24&gt;F24</formula>
    </cfRule>
  </conditionalFormatting>
  <conditionalFormatting sqref="E26">
    <cfRule type="expression" dxfId="4066" priority="1425">
      <formula>E26&gt;F26</formula>
    </cfRule>
    <cfRule type="expression" dxfId="4065" priority="1424">
      <formula>E26&lt;F26</formula>
    </cfRule>
    <cfRule type="expression" dxfId="4064" priority="1423">
      <formula>E26=F26</formula>
    </cfRule>
  </conditionalFormatting>
  <conditionalFormatting sqref="E28">
    <cfRule type="expression" dxfId="4063" priority="1495">
      <formula>E28=F28</formula>
    </cfRule>
    <cfRule type="expression" dxfId="4062" priority="1497">
      <formula>E28&gt;F28</formula>
    </cfRule>
    <cfRule type="expression" dxfId="4061" priority="1496">
      <formula>E28&lt;F28</formula>
    </cfRule>
  </conditionalFormatting>
  <conditionalFormatting sqref="E33">
    <cfRule type="expression" dxfId="4060" priority="160">
      <formula>E33=F33</formula>
    </cfRule>
    <cfRule type="expression" dxfId="4059" priority="161">
      <formula>E33&lt;F33</formula>
    </cfRule>
    <cfRule type="expression" dxfId="4058" priority="162">
      <formula>E33&gt;F33</formula>
    </cfRule>
  </conditionalFormatting>
  <conditionalFormatting sqref="E35">
    <cfRule type="expression" dxfId="4057" priority="95">
      <formula>E35&lt;F35</formula>
    </cfRule>
    <cfRule type="expression" dxfId="4056" priority="96">
      <formula>E35&gt;F35</formula>
    </cfRule>
    <cfRule type="expression" dxfId="4055" priority="94">
      <formula>E35=F35</formula>
    </cfRule>
  </conditionalFormatting>
  <conditionalFormatting sqref="E37">
    <cfRule type="expression" dxfId="4054" priority="85">
      <formula>E37=F37</formula>
    </cfRule>
    <cfRule type="expression" dxfId="4053" priority="87">
      <formula>E37&gt;F37</formula>
    </cfRule>
    <cfRule type="expression" dxfId="4052" priority="86">
      <formula>E37&lt;F37</formula>
    </cfRule>
  </conditionalFormatting>
  <conditionalFormatting sqref="E39">
    <cfRule type="expression" dxfId="4051" priority="75">
      <formula>E39&gt;F39</formula>
    </cfRule>
    <cfRule type="expression" dxfId="4050" priority="73">
      <formula>E39=F39</formula>
    </cfRule>
    <cfRule type="expression" dxfId="4049" priority="74">
      <formula>E39&lt;F39</formula>
    </cfRule>
  </conditionalFormatting>
  <conditionalFormatting sqref="E41">
    <cfRule type="expression" dxfId="4048" priority="147">
      <formula>E41&gt;F41</formula>
    </cfRule>
    <cfRule type="expression" dxfId="4047" priority="145">
      <formula>E41=F41</formula>
    </cfRule>
    <cfRule type="expression" dxfId="4046" priority="146">
      <formula>E41&lt;F41</formula>
    </cfRule>
  </conditionalFormatting>
  <conditionalFormatting sqref="E47">
    <cfRule type="expression" dxfId="4045" priority="312">
      <formula>E47&gt;F47</formula>
    </cfRule>
    <cfRule type="expression" dxfId="4044" priority="311">
      <formula>E47&lt;F47</formula>
    </cfRule>
    <cfRule type="expression" dxfId="4043" priority="310">
      <formula>E47=F47</formula>
    </cfRule>
  </conditionalFormatting>
  <conditionalFormatting sqref="E49">
    <cfRule type="expression" dxfId="4042" priority="245">
      <formula>E49&lt;F49</formula>
    </cfRule>
    <cfRule type="expression" dxfId="4041" priority="246">
      <formula>E49&gt;F49</formula>
    </cfRule>
    <cfRule type="expression" dxfId="4040" priority="244">
      <formula>E49=F49</formula>
    </cfRule>
  </conditionalFormatting>
  <conditionalFormatting sqref="E51">
    <cfRule type="expression" dxfId="4039" priority="235">
      <formula>E51=F51</formula>
    </cfRule>
    <cfRule type="expression" dxfId="4038" priority="236">
      <formula>E51&lt;F51</formula>
    </cfRule>
    <cfRule type="expression" dxfId="4037" priority="237">
      <formula>E51&gt;F51</formula>
    </cfRule>
  </conditionalFormatting>
  <conditionalFormatting sqref="E53">
    <cfRule type="expression" dxfId="4036" priority="223">
      <formula>E53=F53</formula>
    </cfRule>
    <cfRule type="expression" dxfId="4035" priority="225">
      <formula>E53&gt;F53</formula>
    </cfRule>
    <cfRule type="expression" dxfId="4034" priority="224">
      <formula>E53&lt;F53</formula>
    </cfRule>
  </conditionalFormatting>
  <conditionalFormatting sqref="E55">
    <cfRule type="expression" dxfId="4033" priority="295">
      <formula>E55=F55</formula>
    </cfRule>
    <cfRule type="expression" dxfId="4032" priority="297">
      <formula>E55&gt;F55</formula>
    </cfRule>
    <cfRule type="expression" dxfId="4031" priority="296">
      <formula>E55&lt;F55</formula>
    </cfRule>
  </conditionalFormatting>
  <conditionalFormatting sqref="E60">
    <cfRule type="expression" dxfId="4030" priority="460">
      <formula>E60=F60</formula>
    </cfRule>
    <cfRule type="expression" dxfId="4029" priority="461">
      <formula>E60&lt;F60</formula>
    </cfRule>
    <cfRule type="expression" dxfId="4028" priority="462">
      <formula>E60&gt;F60</formula>
    </cfRule>
  </conditionalFormatting>
  <conditionalFormatting sqref="E62">
    <cfRule type="expression" dxfId="4027" priority="394">
      <formula>E62=F62</formula>
    </cfRule>
    <cfRule type="expression" dxfId="4026" priority="396">
      <formula>E62&gt;F62</formula>
    </cfRule>
    <cfRule type="expression" dxfId="4025" priority="395">
      <formula>E62&lt;F62</formula>
    </cfRule>
  </conditionalFormatting>
  <conditionalFormatting sqref="E64">
    <cfRule type="expression" dxfId="4024" priority="387">
      <formula>E64&gt;F64</formula>
    </cfRule>
    <cfRule type="expression" dxfId="4023" priority="386">
      <formula>E64&lt;F64</formula>
    </cfRule>
    <cfRule type="expression" dxfId="4022" priority="385">
      <formula>E64=F64</formula>
    </cfRule>
  </conditionalFormatting>
  <conditionalFormatting sqref="E66">
    <cfRule type="expression" dxfId="4021" priority="373">
      <formula>E66=F66</formula>
    </cfRule>
    <cfRule type="expression" dxfId="4020" priority="375">
      <formula>E66&gt;F66</formula>
    </cfRule>
    <cfRule type="expression" dxfId="4019" priority="374">
      <formula>E66&lt;F66</formula>
    </cfRule>
  </conditionalFormatting>
  <conditionalFormatting sqref="E68">
    <cfRule type="expression" dxfId="4018" priority="446">
      <formula>E68&lt;F68</formula>
    </cfRule>
    <cfRule type="expression" dxfId="4017" priority="447">
      <formula>E68&gt;F68</formula>
    </cfRule>
    <cfRule type="expression" dxfId="4016" priority="445">
      <formula>E68=F68</formula>
    </cfRule>
  </conditionalFormatting>
  <conditionalFormatting sqref="E74">
    <cfRule type="expression" dxfId="4015" priority="612">
      <formula>E74&gt;F74</formula>
    </cfRule>
    <cfRule type="expression" dxfId="4014" priority="610">
      <formula>E74=F74</formula>
    </cfRule>
    <cfRule type="expression" dxfId="4013" priority="611">
      <formula>E74&lt;F74</formula>
    </cfRule>
  </conditionalFormatting>
  <conditionalFormatting sqref="E76">
    <cfRule type="expression" dxfId="4012" priority="544">
      <formula>E76=F76</formula>
    </cfRule>
    <cfRule type="expression" dxfId="4011" priority="546">
      <formula>E76&gt;F76</formula>
    </cfRule>
    <cfRule type="expression" dxfId="4010" priority="545">
      <formula>E76&lt;F76</formula>
    </cfRule>
  </conditionalFormatting>
  <conditionalFormatting sqref="E78">
    <cfRule type="expression" dxfId="4009" priority="537">
      <formula>E78&gt;F78</formula>
    </cfRule>
    <cfRule type="expression" dxfId="4008" priority="536">
      <formula>E78&lt;F78</formula>
    </cfRule>
    <cfRule type="expression" dxfId="4007" priority="535">
      <formula>E78=F78</formula>
    </cfRule>
  </conditionalFormatting>
  <conditionalFormatting sqref="E80">
    <cfRule type="expression" dxfId="4006" priority="525">
      <formula>E80&gt;F80</formula>
    </cfRule>
    <cfRule type="expression" dxfId="4005" priority="524">
      <formula>E80&lt;F80</formula>
    </cfRule>
    <cfRule type="expression" dxfId="4004" priority="523">
      <formula>E80=F80</formula>
    </cfRule>
  </conditionalFormatting>
  <conditionalFormatting sqref="E82">
    <cfRule type="expression" dxfId="4003" priority="595">
      <formula>E82=F82</formula>
    </cfRule>
    <cfRule type="expression" dxfId="4002" priority="596">
      <formula>E82&lt;F82</formula>
    </cfRule>
    <cfRule type="expression" dxfId="4001" priority="597">
      <formula>E82&gt;F82</formula>
    </cfRule>
  </conditionalFormatting>
  <conditionalFormatting sqref="E88">
    <cfRule type="expression" dxfId="4000" priority="760">
      <formula>E88=F88</formula>
    </cfRule>
    <cfRule type="expression" dxfId="3999" priority="761">
      <formula>E88&lt;F88</formula>
    </cfRule>
    <cfRule type="expression" dxfId="3998" priority="762">
      <formula>E88&gt;F88</formula>
    </cfRule>
  </conditionalFormatting>
  <conditionalFormatting sqref="E90">
    <cfRule type="expression" dxfId="3997" priority="696">
      <formula>E90&gt;F90</formula>
    </cfRule>
    <cfRule type="expression" dxfId="3996" priority="694">
      <formula>E90=F90</formula>
    </cfRule>
    <cfRule type="expression" dxfId="3995" priority="695">
      <formula>E90&lt;F90</formula>
    </cfRule>
  </conditionalFormatting>
  <conditionalFormatting sqref="E92">
    <cfRule type="expression" dxfId="3994" priority="686">
      <formula>E92&lt;F92</formula>
    </cfRule>
    <cfRule type="expression" dxfId="3993" priority="687">
      <formula>E92&gt;F92</formula>
    </cfRule>
    <cfRule type="expression" dxfId="3992" priority="685">
      <formula>E92=F92</formula>
    </cfRule>
  </conditionalFormatting>
  <conditionalFormatting sqref="E94">
    <cfRule type="expression" dxfId="3991" priority="675">
      <formula>E94&gt;F94</formula>
    </cfRule>
    <cfRule type="expression" dxfId="3990" priority="674">
      <formula>E94&lt;F94</formula>
    </cfRule>
    <cfRule type="expression" dxfId="3989" priority="673">
      <formula>E94=F94</formula>
    </cfRule>
  </conditionalFormatting>
  <conditionalFormatting sqref="E96">
    <cfRule type="expression" dxfId="3988" priority="745">
      <formula>E96=F96</formula>
    </cfRule>
    <cfRule type="expression" dxfId="3987" priority="746">
      <formula>E96&lt;F96</formula>
    </cfRule>
    <cfRule type="expression" dxfId="3986" priority="747">
      <formula>E96&gt;F96</formula>
    </cfRule>
  </conditionalFormatting>
  <conditionalFormatting sqref="E102">
    <cfRule type="expression" dxfId="3985" priority="910">
      <formula>E102=F102</formula>
    </cfRule>
    <cfRule type="expression" dxfId="3984" priority="912">
      <formula>E102&gt;F102</formula>
    </cfRule>
    <cfRule type="expression" dxfId="3983" priority="911">
      <formula>E102&lt;F102</formula>
    </cfRule>
  </conditionalFormatting>
  <conditionalFormatting sqref="E104">
    <cfRule type="expression" dxfId="3982" priority="844">
      <formula>E104=F104</formula>
    </cfRule>
    <cfRule type="expression" dxfId="3981" priority="846">
      <formula>E104&gt;F104</formula>
    </cfRule>
    <cfRule type="expression" dxfId="3980" priority="845">
      <formula>E104&lt;F104</formula>
    </cfRule>
  </conditionalFormatting>
  <conditionalFormatting sqref="E106">
    <cfRule type="expression" dxfId="3979" priority="836">
      <formula>E106&lt;F106</formula>
    </cfRule>
    <cfRule type="expression" dxfId="3978" priority="837">
      <formula>E106&gt;F106</formula>
    </cfRule>
    <cfRule type="expression" dxfId="3977" priority="835">
      <formula>E106=F106</formula>
    </cfRule>
  </conditionalFormatting>
  <conditionalFormatting sqref="E108">
    <cfRule type="expression" dxfId="3976" priority="824">
      <formula>E108&lt;F108</formula>
    </cfRule>
    <cfRule type="expression" dxfId="3975" priority="825">
      <formula>E108&gt;F108</formula>
    </cfRule>
    <cfRule type="expression" dxfId="3974" priority="823">
      <formula>E108=F108</formula>
    </cfRule>
  </conditionalFormatting>
  <conditionalFormatting sqref="E110">
    <cfRule type="expression" dxfId="3973" priority="895">
      <formula>E110=F110</formula>
    </cfRule>
    <cfRule type="expression" dxfId="3972" priority="897">
      <formula>E110&gt;F110</formula>
    </cfRule>
    <cfRule type="expression" dxfId="3971" priority="896">
      <formula>E110&lt;F110</formula>
    </cfRule>
  </conditionalFormatting>
  <conditionalFormatting sqref="E116">
    <cfRule type="expression" dxfId="3970" priority="1060">
      <formula>E116=F116</formula>
    </cfRule>
    <cfRule type="expression" dxfId="3969" priority="1062">
      <formula>E116&gt;F116</formula>
    </cfRule>
    <cfRule type="expression" dxfId="3968" priority="1061">
      <formula>E116&lt;F116</formula>
    </cfRule>
  </conditionalFormatting>
  <conditionalFormatting sqref="E118">
    <cfRule type="expression" dxfId="3967" priority="995">
      <formula>E118&lt;F118</formula>
    </cfRule>
    <cfRule type="expression" dxfId="3966" priority="994">
      <formula>E118=F118</formula>
    </cfRule>
    <cfRule type="expression" dxfId="3965" priority="996">
      <formula>E118&gt;F118</formula>
    </cfRule>
  </conditionalFormatting>
  <conditionalFormatting sqref="E120">
    <cfRule type="expression" dxfId="3964" priority="985">
      <formula>E120=F120</formula>
    </cfRule>
    <cfRule type="expression" dxfId="3963" priority="986">
      <formula>E120&lt;F120</formula>
    </cfRule>
    <cfRule type="expression" dxfId="3962" priority="987">
      <formula>E120&gt;F120</formula>
    </cfRule>
  </conditionalFormatting>
  <conditionalFormatting sqref="E122">
    <cfRule type="expression" dxfId="3961" priority="973">
      <formula>E122=F122</formula>
    </cfRule>
    <cfRule type="expression" dxfId="3960" priority="974">
      <formula>E122&lt;F122</formula>
    </cfRule>
    <cfRule type="expression" dxfId="3959" priority="975">
      <formula>E122&gt;F122</formula>
    </cfRule>
  </conditionalFormatting>
  <conditionalFormatting sqref="E124">
    <cfRule type="expression" dxfId="3958" priority="1045">
      <formula>E124=F124</formula>
    </cfRule>
    <cfRule type="expression" dxfId="3957" priority="1046">
      <formula>E124&lt;F124</formula>
    </cfRule>
    <cfRule type="expression" dxfId="3956" priority="1047">
      <formula>E124&gt;F124</formula>
    </cfRule>
  </conditionalFormatting>
  <conditionalFormatting sqref="E130">
    <cfRule type="expression" dxfId="3955" priority="1211">
      <formula>E130&lt;F130</formula>
    </cfRule>
    <cfRule type="expression" dxfId="3954" priority="1210">
      <formula>E130=F130</formula>
    </cfRule>
    <cfRule type="expression" dxfId="3953" priority="1212">
      <formula>E130&gt;F130</formula>
    </cfRule>
  </conditionalFormatting>
  <conditionalFormatting sqref="E132">
    <cfRule type="expression" dxfId="3952" priority="1144">
      <formula>E132=F132</formula>
    </cfRule>
    <cfRule type="expression" dxfId="3951" priority="1145">
      <formula>E132&lt;F132</formula>
    </cfRule>
    <cfRule type="expression" dxfId="3950" priority="1146">
      <formula>E132&gt;F132</formula>
    </cfRule>
  </conditionalFormatting>
  <conditionalFormatting sqref="E134">
    <cfRule type="expression" dxfId="3949" priority="1136">
      <formula>E134&lt;F134</formula>
    </cfRule>
    <cfRule type="expression" dxfId="3948" priority="1135">
      <formula>E134=F134</formula>
    </cfRule>
    <cfRule type="expression" dxfId="3947" priority="1137">
      <formula>E134&gt;F134</formula>
    </cfRule>
  </conditionalFormatting>
  <conditionalFormatting sqref="E136">
    <cfRule type="expression" dxfId="3946" priority="1123">
      <formula>E136=F136</formula>
    </cfRule>
    <cfRule type="expression" dxfId="3945" priority="1124">
      <formula>E136&lt;F136</formula>
    </cfRule>
    <cfRule type="expression" dxfId="3944" priority="1125">
      <formula>E136&gt;F136</formula>
    </cfRule>
  </conditionalFormatting>
  <conditionalFormatting sqref="E138">
    <cfRule type="expression" dxfId="3943" priority="1197">
      <formula>E138&gt;F138</formula>
    </cfRule>
    <cfRule type="expression" dxfId="3942" priority="1196">
      <formula>E138&lt;F138</formula>
    </cfRule>
    <cfRule type="expression" dxfId="3941" priority="1195">
      <formula>E138=F138</formula>
    </cfRule>
  </conditionalFormatting>
  <conditionalFormatting sqref="E144">
    <cfRule type="expression" dxfId="3940" priority="1361">
      <formula>E144&lt;F144</formula>
    </cfRule>
    <cfRule type="expression" dxfId="3939" priority="1360">
      <formula>E144=F144</formula>
    </cfRule>
    <cfRule type="expression" dxfId="3938" priority="1362">
      <formula>E144&gt;F144</formula>
    </cfRule>
  </conditionalFormatting>
  <conditionalFormatting sqref="E146">
    <cfRule type="expression" dxfId="3937" priority="1296">
      <formula>E146&gt;F146</formula>
    </cfRule>
    <cfRule type="expression" dxfId="3936" priority="1295">
      <formula>E146&lt;F146</formula>
    </cfRule>
    <cfRule type="expression" dxfId="3935" priority="1294">
      <formula>E146=F146</formula>
    </cfRule>
  </conditionalFormatting>
  <conditionalFormatting sqref="E148">
    <cfRule type="expression" dxfId="3934" priority="1286">
      <formula>E148&lt;F148</formula>
    </cfRule>
    <cfRule type="expression" dxfId="3933" priority="1285">
      <formula>E148=F148</formula>
    </cfRule>
    <cfRule type="expression" dxfId="3932" priority="1287">
      <formula>E148&gt;F148</formula>
    </cfRule>
  </conditionalFormatting>
  <conditionalFormatting sqref="E150">
    <cfRule type="expression" dxfId="3931" priority="1274">
      <formula>E150&lt;F150</formula>
    </cfRule>
    <cfRule type="expression" dxfId="3930" priority="1273">
      <formula>E150=F150</formula>
    </cfRule>
    <cfRule type="expression" dxfId="3929" priority="1275">
      <formula>E150&gt;F150</formula>
    </cfRule>
  </conditionalFormatting>
  <conditionalFormatting sqref="E152">
    <cfRule type="expression" dxfId="3928" priority="1346">
      <formula>E152&lt;F152</formula>
    </cfRule>
    <cfRule type="expression" dxfId="3927" priority="1345">
      <formula>E152=F152</formula>
    </cfRule>
    <cfRule type="expression" dxfId="3926" priority="1347">
      <formula>E152&gt;F152</formula>
    </cfRule>
  </conditionalFormatting>
  <conditionalFormatting sqref="E158">
    <cfRule type="expression" dxfId="3925" priority="3522">
      <formula>E158&gt;F158</formula>
    </cfRule>
    <cfRule type="expression" dxfId="3924" priority="3521">
      <formula>E158&lt;F158</formula>
    </cfRule>
    <cfRule type="expression" dxfId="3923" priority="3520">
      <formula>E158=F158</formula>
    </cfRule>
  </conditionalFormatting>
  <conditionalFormatting sqref="E160">
    <cfRule type="expression" dxfId="3922" priority="1956">
      <formula>E160&gt;F160</formula>
    </cfRule>
    <cfRule type="expression" dxfId="3921" priority="1955">
      <formula>E160&lt;F160</formula>
    </cfRule>
    <cfRule type="expression" dxfId="3920" priority="1954">
      <formula>E160=F160</formula>
    </cfRule>
  </conditionalFormatting>
  <conditionalFormatting sqref="E162">
    <cfRule type="expression" dxfId="3919" priority="1947">
      <formula>E162&gt;F162</formula>
    </cfRule>
    <cfRule type="expression" dxfId="3918" priority="1946">
      <formula>E162&lt;F162</formula>
    </cfRule>
    <cfRule type="expression" dxfId="3917" priority="1945">
      <formula>E162=F162</formula>
    </cfRule>
  </conditionalFormatting>
  <conditionalFormatting sqref="E164">
    <cfRule type="expression" dxfId="3916" priority="1934">
      <formula>E164&lt;F164</formula>
    </cfRule>
    <cfRule type="expression" dxfId="3915" priority="1933">
      <formula>E164=F164</formula>
    </cfRule>
    <cfRule type="expression" dxfId="3914" priority="1935">
      <formula>E164&gt;F164</formula>
    </cfRule>
  </conditionalFormatting>
  <conditionalFormatting sqref="E166">
    <cfRule type="expression" dxfId="3913" priority="3463">
      <formula>E166=F166</formula>
    </cfRule>
    <cfRule type="expression" dxfId="3912" priority="3465">
      <formula>E166&gt;F166</formula>
    </cfRule>
    <cfRule type="expression" dxfId="3911" priority="3464">
      <formula>E166&lt;F166</formula>
    </cfRule>
  </conditionalFormatting>
  <conditionalFormatting sqref="E172">
    <cfRule type="expression" dxfId="3910" priority="3371">
      <formula>E172&lt;F172</formula>
    </cfRule>
    <cfRule type="expression" dxfId="3909" priority="3370">
      <formula>E172=F172</formula>
    </cfRule>
    <cfRule type="expression" dxfId="3908" priority="3372">
      <formula>E172&gt;F172</formula>
    </cfRule>
  </conditionalFormatting>
  <conditionalFormatting sqref="E174">
    <cfRule type="expression" dxfId="3907" priority="1866">
      <formula>E174&gt;F174</formula>
    </cfRule>
    <cfRule type="expression" dxfId="3906" priority="1865">
      <formula>E174&lt;F174</formula>
    </cfRule>
    <cfRule type="expression" dxfId="3905" priority="1864">
      <formula>E174=F174</formula>
    </cfRule>
  </conditionalFormatting>
  <conditionalFormatting sqref="E176">
    <cfRule type="expression" dxfId="3904" priority="1855">
      <formula>E176=F176</formula>
    </cfRule>
    <cfRule type="expression" dxfId="3903" priority="1857">
      <formula>E176&gt;F176</formula>
    </cfRule>
    <cfRule type="expression" dxfId="3902" priority="1856">
      <formula>E176&lt;F176</formula>
    </cfRule>
  </conditionalFormatting>
  <conditionalFormatting sqref="E178">
    <cfRule type="expression" dxfId="3901" priority="1845">
      <formula>E178&gt;F178</formula>
    </cfRule>
    <cfRule type="expression" dxfId="3900" priority="1844">
      <formula>E178&lt;F178</formula>
    </cfRule>
    <cfRule type="expression" dxfId="3899" priority="1843">
      <formula>E178=F178</formula>
    </cfRule>
  </conditionalFormatting>
  <conditionalFormatting sqref="E180">
    <cfRule type="expression" dxfId="3898" priority="3315">
      <formula>E180&gt;F180</formula>
    </cfRule>
    <cfRule type="expression" dxfId="3897" priority="3314">
      <formula>E180&lt;F180</formula>
    </cfRule>
    <cfRule type="expression" dxfId="3896" priority="3313">
      <formula>E180=F180</formula>
    </cfRule>
  </conditionalFormatting>
  <conditionalFormatting sqref="E186">
    <cfRule type="expression" dxfId="3895" priority="3222">
      <formula>E186&gt;F186</formula>
    </cfRule>
    <cfRule type="expression" dxfId="3894" priority="3220">
      <formula>E186=F186</formula>
    </cfRule>
    <cfRule type="expression" dxfId="3893" priority="3221">
      <formula>E186&lt;F186</formula>
    </cfRule>
  </conditionalFormatting>
  <conditionalFormatting sqref="E188">
    <cfRule type="expression" dxfId="3892" priority="1774">
      <formula>E188=F188</formula>
    </cfRule>
    <cfRule type="expression" dxfId="3891" priority="1775">
      <formula>E188&lt;F188</formula>
    </cfRule>
    <cfRule type="expression" dxfId="3890" priority="1776">
      <formula>E188&gt;F188</formula>
    </cfRule>
  </conditionalFormatting>
  <conditionalFormatting sqref="E190">
    <cfRule type="expression" dxfId="3889" priority="1765">
      <formula>E190=F190</formula>
    </cfRule>
    <cfRule type="expression" dxfId="3888" priority="1766">
      <formula>E190&lt;F190</formula>
    </cfRule>
    <cfRule type="expression" dxfId="3887" priority="1767">
      <formula>E190&gt;F190</formula>
    </cfRule>
  </conditionalFormatting>
  <conditionalFormatting sqref="E192">
    <cfRule type="expression" dxfId="3886" priority="1753">
      <formula>E192=F192</formula>
    </cfRule>
    <cfRule type="expression" dxfId="3885" priority="1755">
      <formula>E192&gt;F192</formula>
    </cfRule>
    <cfRule type="expression" dxfId="3884" priority="1754">
      <formula>E192&lt;F192</formula>
    </cfRule>
  </conditionalFormatting>
  <conditionalFormatting sqref="E194">
    <cfRule type="expression" dxfId="3883" priority="3165">
      <formula>E194&gt;F194</formula>
    </cfRule>
    <cfRule type="expression" dxfId="3882" priority="3163">
      <formula>E194=F194</formula>
    </cfRule>
    <cfRule type="expression" dxfId="3881" priority="3164">
      <formula>E194&lt;F194</formula>
    </cfRule>
  </conditionalFormatting>
  <conditionalFormatting sqref="E200">
    <cfRule type="expression" dxfId="3880" priority="3071">
      <formula>E200&lt;F200</formula>
    </cfRule>
    <cfRule type="expression" dxfId="3879" priority="3072">
      <formula>E200&gt;F200</formula>
    </cfRule>
    <cfRule type="expression" dxfId="3878" priority="3070">
      <formula>E200=F200</formula>
    </cfRule>
  </conditionalFormatting>
  <conditionalFormatting sqref="E202">
    <cfRule type="expression" dxfId="3877" priority="1685">
      <formula>E202&lt;F202</formula>
    </cfRule>
    <cfRule type="expression" dxfId="3876" priority="1684">
      <formula>E202=F202</formula>
    </cfRule>
    <cfRule type="expression" dxfId="3875" priority="1686">
      <formula>E202&gt;F202</formula>
    </cfRule>
  </conditionalFormatting>
  <conditionalFormatting sqref="E204">
    <cfRule type="expression" dxfId="3874" priority="1675">
      <formula>E204=F204</formula>
    </cfRule>
    <cfRule type="expression" dxfId="3873" priority="1676">
      <formula>E204&lt;F204</formula>
    </cfRule>
    <cfRule type="expression" dxfId="3872" priority="1677">
      <formula>E204&gt;F204</formula>
    </cfRule>
  </conditionalFormatting>
  <conditionalFormatting sqref="E206">
    <cfRule type="expression" dxfId="3871" priority="1664">
      <formula>E206&lt;F206</formula>
    </cfRule>
    <cfRule type="expression" dxfId="3870" priority="1663">
      <formula>E206=F206</formula>
    </cfRule>
    <cfRule type="expression" dxfId="3869" priority="1665">
      <formula>E206&gt;F206</formula>
    </cfRule>
  </conditionalFormatting>
  <conditionalFormatting sqref="E208">
    <cfRule type="expression" dxfId="3868" priority="3013">
      <formula>E208=F208</formula>
    </cfRule>
    <cfRule type="expression" dxfId="3867" priority="3014">
      <formula>E208&lt;F208</formula>
    </cfRule>
    <cfRule type="expression" dxfId="3866" priority="3015">
      <formula>E208&gt;F208</formula>
    </cfRule>
  </conditionalFormatting>
  <conditionalFormatting sqref="E214">
    <cfRule type="expression" dxfId="3865" priority="2920">
      <formula>E214=F214</formula>
    </cfRule>
    <cfRule type="expression" dxfId="3864" priority="2921">
      <formula>E214&lt;F214</formula>
    </cfRule>
    <cfRule type="expression" dxfId="3863" priority="2922">
      <formula>E214&gt;F214</formula>
    </cfRule>
  </conditionalFormatting>
  <conditionalFormatting sqref="E216">
    <cfRule type="expression" dxfId="3862" priority="1594">
      <formula>E216=F216</formula>
    </cfRule>
    <cfRule type="expression" dxfId="3861" priority="1595">
      <formula>E216&lt;F216</formula>
    </cfRule>
    <cfRule type="expression" dxfId="3860" priority="1596">
      <formula>E216&gt;F216</formula>
    </cfRule>
  </conditionalFormatting>
  <conditionalFormatting sqref="E218">
    <cfRule type="expression" dxfId="3859" priority="1587">
      <formula>E218&gt;F218</formula>
    </cfRule>
    <cfRule type="expression" dxfId="3858" priority="1585">
      <formula>E218=F218</formula>
    </cfRule>
    <cfRule type="expression" dxfId="3857" priority="1586">
      <formula>E218&lt;F218</formula>
    </cfRule>
  </conditionalFormatting>
  <conditionalFormatting sqref="E220">
    <cfRule type="expression" dxfId="3856" priority="1575">
      <formula>E220&gt;F220</formula>
    </cfRule>
    <cfRule type="expression" dxfId="3855" priority="1574">
      <formula>E220&lt;F220</formula>
    </cfRule>
    <cfRule type="expression" dxfId="3854" priority="1573">
      <formula>E220=F220</formula>
    </cfRule>
  </conditionalFormatting>
  <conditionalFormatting sqref="E222">
    <cfRule type="expression" dxfId="3853" priority="2865">
      <formula>E222&gt;F222</formula>
    </cfRule>
    <cfRule type="expression" dxfId="3852" priority="2864">
      <formula>E222&lt;F222</formula>
    </cfRule>
    <cfRule type="expression" dxfId="3851" priority="2863">
      <formula>E222=F222</formula>
    </cfRule>
  </conditionalFormatting>
  <conditionalFormatting sqref="F20">
    <cfRule type="expression" dxfId="3850" priority="1477">
      <formula>F20=E20</formula>
    </cfRule>
    <cfRule type="expression" dxfId="3849" priority="1478">
      <formula>F20&lt;E20</formula>
    </cfRule>
    <cfRule type="expression" dxfId="3848" priority="1479">
      <formula>F20&gt;E20</formula>
    </cfRule>
  </conditionalFormatting>
  <conditionalFormatting sqref="F22">
    <cfRule type="expression" dxfId="3847" priority="1401">
      <formula>F22&gt;E22</formula>
    </cfRule>
    <cfRule type="expression" dxfId="3846" priority="1400">
      <formula>F22&lt;E22</formula>
    </cfRule>
    <cfRule type="expression" dxfId="3845" priority="1399">
      <formula>F22=E22</formula>
    </cfRule>
  </conditionalFormatting>
  <conditionalFormatting sqref="F24">
    <cfRule type="expression" dxfId="3844" priority="1396">
      <formula>F24=E24</formula>
    </cfRule>
    <cfRule type="expression" dxfId="3843" priority="1398">
      <formula>F24&gt;E24</formula>
    </cfRule>
    <cfRule type="expression" dxfId="3842" priority="1397">
      <formula>F24&lt;E24</formula>
    </cfRule>
  </conditionalFormatting>
  <conditionalFormatting sqref="F26">
    <cfRule type="expression" dxfId="3841" priority="1395">
      <formula>F26&gt;E26</formula>
    </cfRule>
    <cfRule type="expression" dxfId="3840" priority="1393">
      <formula>F26=E26</formula>
    </cfRule>
    <cfRule type="expression" dxfId="3839" priority="1394">
      <formula>F26&lt;E26</formula>
    </cfRule>
  </conditionalFormatting>
  <conditionalFormatting sqref="F28">
    <cfRule type="expression" dxfId="3838" priority="1476">
      <formula>F28&gt;E28</formula>
    </cfRule>
    <cfRule type="expression" dxfId="3837" priority="1474">
      <formula>F28=E28</formula>
    </cfRule>
    <cfRule type="expression" dxfId="3836" priority="1475">
      <formula>F28&lt;E28</formula>
    </cfRule>
  </conditionalFormatting>
  <conditionalFormatting sqref="F33">
    <cfRule type="expression" dxfId="3835" priority="128">
      <formula>F33&lt;E33</formula>
    </cfRule>
    <cfRule type="expression" dxfId="3834" priority="129">
      <formula>F33&gt;E33</formula>
    </cfRule>
    <cfRule type="expression" dxfId="3833" priority="127">
      <formula>F33=E33</formula>
    </cfRule>
  </conditionalFormatting>
  <conditionalFormatting sqref="F35">
    <cfRule type="expression" dxfId="3832" priority="49">
      <formula>F35=E35</formula>
    </cfRule>
    <cfRule type="expression" dxfId="3831" priority="50">
      <formula>F35&lt;E35</formula>
    </cfRule>
    <cfRule type="expression" dxfId="3830" priority="51">
      <formula>F35&gt;E35</formula>
    </cfRule>
  </conditionalFormatting>
  <conditionalFormatting sqref="F37">
    <cfRule type="expression" dxfId="3829" priority="48">
      <formula>F37&gt;E37</formula>
    </cfRule>
    <cfRule type="expression" dxfId="3828" priority="47">
      <formula>F37&lt;E37</formula>
    </cfRule>
    <cfRule type="expression" dxfId="3827" priority="46">
      <formula>F37=E37</formula>
    </cfRule>
  </conditionalFormatting>
  <conditionalFormatting sqref="F39">
    <cfRule type="expression" dxfId="3826" priority="45">
      <formula>F39&gt;E39</formula>
    </cfRule>
    <cfRule type="expression" dxfId="3825" priority="44">
      <formula>F39&lt;E39</formula>
    </cfRule>
    <cfRule type="expression" dxfId="3824" priority="43">
      <formula>F39=E39</formula>
    </cfRule>
  </conditionalFormatting>
  <conditionalFormatting sqref="F41">
    <cfRule type="expression" dxfId="3823" priority="125">
      <formula>F41&lt;E41</formula>
    </cfRule>
    <cfRule type="expression" dxfId="3822" priority="124">
      <formula>F41=E41</formula>
    </cfRule>
    <cfRule type="expression" dxfId="3821" priority="126">
      <formula>F41&gt;E41</formula>
    </cfRule>
  </conditionalFormatting>
  <conditionalFormatting sqref="F47">
    <cfRule type="expression" dxfId="3820" priority="278">
      <formula>F47&lt;E47</formula>
    </cfRule>
    <cfRule type="expression" dxfId="3819" priority="277">
      <formula>F47=E47</formula>
    </cfRule>
    <cfRule type="expression" dxfId="3818" priority="279">
      <formula>F47&gt;E47</formula>
    </cfRule>
  </conditionalFormatting>
  <conditionalFormatting sqref="F49">
    <cfRule type="expression" dxfId="3817" priority="201">
      <formula>F49&gt;E49</formula>
    </cfRule>
    <cfRule type="expression" dxfId="3816" priority="200">
      <formula>F49&lt;E49</formula>
    </cfRule>
    <cfRule type="expression" dxfId="3815" priority="199">
      <formula>F49=E49</formula>
    </cfRule>
  </conditionalFormatting>
  <conditionalFormatting sqref="F51">
    <cfRule type="expression" dxfId="3814" priority="196">
      <formula>F51=E51</formula>
    </cfRule>
    <cfRule type="expression" dxfId="3813" priority="198">
      <formula>F51&gt;E51</formula>
    </cfRule>
    <cfRule type="expression" dxfId="3812" priority="197">
      <formula>F51&lt;E51</formula>
    </cfRule>
  </conditionalFormatting>
  <conditionalFormatting sqref="F53">
    <cfRule type="expression" dxfId="3811" priority="194">
      <formula>F53&lt;E53</formula>
    </cfRule>
    <cfRule type="expression" dxfId="3810" priority="193">
      <formula>F53=E53</formula>
    </cfRule>
    <cfRule type="expression" dxfId="3809" priority="195">
      <formula>F53&gt;E53</formula>
    </cfRule>
  </conditionalFormatting>
  <conditionalFormatting sqref="F55">
    <cfRule type="expression" dxfId="3808" priority="275">
      <formula>F55&lt;E55</formula>
    </cfRule>
    <cfRule type="expression" dxfId="3807" priority="276">
      <formula>F55&gt;E55</formula>
    </cfRule>
    <cfRule type="expression" dxfId="3806" priority="274">
      <formula>F55=E55</formula>
    </cfRule>
  </conditionalFormatting>
  <conditionalFormatting sqref="F60">
    <cfRule type="expression" dxfId="3805" priority="429">
      <formula>F60&gt;E60</formula>
    </cfRule>
    <cfRule type="expression" dxfId="3804" priority="428">
      <formula>F60&lt;E60</formula>
    </cfRule>
    <cfRule type="expression" dxfId="3803" priority="427">
      <formula>F60=E60</formula>
    </cfRule>
  </conditionalFormatting>
  <conditionalFormatting sqref="F62">
    <cfRule type="expression" dxfId="3802" priority="351">
      <formula>F62&gt;E62</formula>
    </cfRule>
    <cfRule type="expression" dxfId="3801" priority="350">
      <formula>F62&lt;E62</formula>
    </cfRule>
    <cfRule type="expression" dxfId="3800" priority="349">
      <formula>F62=E62</formula>
    </cfRule>
  </conditionalFormatting>
  <conditionalFormatting sqref="F64">
    <cfRule type="expression" dxfId="3799" priority="348">
      <formula>F64&gt;E64</formula>
    </cfRule>
    <cfRule type="expression" dxfId="3798" priority="347">
      <formula>F64&lt;E64</formula>
    </cfRule>
    <cfRule type="expression" dxfId="3797" priority="346">
      <formula>F64=E64</formula>
    </cfRule>
  </conditionalFormatting>
  <conditionalFormatting sqref="F66">
    <cfRule type="expression" dxfId="3796" priority="343">
      <formula>F66=E66</formula>
    </cfRule>
    <cfRule type="expression" dxfId="3795" priority="345">
      <formula>F66&gt;E66</formula>
    </cfRule>
    <cfRule type="expression" dxfId="3794" priority="344">
      <formula>F66&lt;E66</formula>
    </cfRule>
  </conditionalFormatting>
  <conditionalFormatting sqref="F68">
    <cfRule type="expression" dxfId="3793" priority="426">
      <formula>F68&gt;E68</formula>
    </cfRule>
    <cfRule type="expression" dxfId="3792" priority="425">
      <formula>F68&lt;E68</formula>
    </cfRule>
    <cfRule type="expression" dxfId="3791" priority="424">
      <formula>F68=E68</formula>
    </cfRule>
  </conditionalFormatting>
  <conditionalFormatting sqref="F74">
    <cfRule type="expression" dxfId="3790" priority="578">
      <formula>F74&lt;E74</formula>
    </cfRule>
    <cfRule type="expression" dxfId="3789" priority="579">
      <formula>F74&gt;E74</formula>
    </cfRule>
    <cfRule type="expression" dxfId="3788" priority="577">
      <formula>F74=E74</formula>
    </cfRule>
  </conditionalFormatting>
  <conditionalFormatting sqref="F76">
    <cfRule type="expression" dxfId="3787" priority="500">
      <formula>F76&lt;E76</formula>
    </cfRule>
    <cfRule type="expression" dxfId="3786" priority="501">
      <formula>F76&gt;E76</formula>
    </cfRule>
    <cfRule type="expression" dxfId="3785" priority="499">
      <formula>F76=E76</formula>
    </cfRule>
  </conditionalFormatting>
  <conditionalFormatting sqref="F78">
    <cfRule type="expression" dxfId="3784" priority="498">
      <formula>F78&gt;E78</formula>
    </cfRule>
    <cfRule type="expression" dxfId="3783" priority="497">
      <formula>F78&lt;E78</formula>
    </cfRule>
    <cfRule type="expression" dxfId="3782" priority="496">
      <formula>F78=E78</formula>
    </cfRule>
  </conditionalFormatting>
  <conditionalFormatting sqref="F80">
    <cfRule type="expression" dxfId="3781" priority="495">
      <formula>F80&gt;E80</formula>
    </cfRule>
    <cfRule type="expression" dxfId="3780" priority="494">
      <formula>F80&lt;E80</formula>
    </cfRule>
    <cfRule type="expression" dxfId="3779" priority="493">
      <formula>F80=E80</formula>
    </cfRule>
  </conditionalFormatting>
  <conditionalFormatting sqref="F82">
    <cfRule type="expression" dxfId="3778" priority="576">
      <formula>F82&gt;E82</formula>
    </cfRule>
    <cfRule type="expression" dxfId="3777" priority="574">
      <formula>F82=E82</formula>
    </cfRule>
    <cfRule type="expression" dxfId="3776" priority="575">
      <formula>F82&lt;E82</formula>
    </cfRule>
  </conditionalFormatting>
  <conditionalFormatting sqref="F88">
    <cfRule type="expression" dxfId="3775" priority="728">
      <formula>F88&lt;E88</formula>
    </cfRule>
    <cfRule type="expression" dxfId="3774" priority="729">
      <formula>F88&gt;E88</formula>
    </cfRule>
    <cfRule type="expression" dxfId="3773" priority="727">
      <formula>F88=E88</formula>
    </cfRule>
  </conditionalFormatting>
  <conditionalFormatting sqref="F90">
    <cfRule type="expression" dxfId="3772" priority="650">
      <formula>F90&lt;E90</formula>
    </cfRule>
    <cfRule type="expression" dxfId="3771" priority="651">
      <formula>F90&gt;E90</formula>
    </cfRule>
    <cfRule type="expression" dxfId="3770" priority="649">
      <formula>F90=E90</formula>
    </cfRule>
  </conditionalFormatting>
  <conditionalFormatting sqref="F92">
    <cfRule type="expression" dxfId="3769" priority="648">
      <formula>F92&gt;E92</formula>
    </cfRule>
    <cfRule type="expression" dxfId="3768" priority="646">
      <formula>F92=E92</formula>
    </cfRule>
    <cfRule type="expression" dxfId="3767" priority="647">
      <formula>F92&lt;E92</formula>
    </cfRule>
  </conditionalFormatting>
  <conditionalFormatting sqref="F94">
    <cfRule type="expression" dxfId="3766" priority="643">
      <formula>F94=E94</formula>
    </cfRule>
    <cfRule type="expression" dxfId="3765" priority="645">
      <formula>F94&gt;E94</formula>
    </cfRule>
    <cfRule type="expression" dxfId="3764" priority="644">
      <formula>F94&lt;E94</formula>
    </cfRule>
  </conditionalFormatting>
  <conditionalFormatting sqref="F96">
    <cfRule type="expression" dxfId="3763" priority="726">
      <formula>F96&gt;E96</formula>
    </cfRule>
    <cfRule type="expression" dxfId="3762" priority="725">
      <formula>F96&lt;E96</formula>
    </cfRule>
    <cfRule type="expression" dxfId="3761" priority="724">
      <formula>F96=E96</formula>
    </cfRule>
  </conditionalFormatting>
  <conditionalFormatting sqref="F102">
    <cfRule type="expression" dxfId="3760" priority="879">
      <formula>F102&gt;E102</formula>
    </cfRule>
    <cfRule type="expression" dxfId="3759" priority="878">
      <formula>F102&lt;E102</formula>
    </cfRule>
    <cfRule type="expression" dxfId="3758" priority="877">
      <formula>F102=E102</formula>
    </cfRule>
  </conditionalFormatting>
  <conditionalFormatting sqref="F104">
    <cfRule type="expression" dxfId="3757" priority="801">
      <formula>F104&gt;E104</formula>
    </cfRule>
    <cfRule type="expression" dxfId="3756" priority="800">
      <formula>F104&lt;E104</formula>
    </cfRule>
    <cfRule type="expression" dxfId="3755" priority="799">
      <formula>F104=E104</formula>
    </cfRule>
  </conditionalFormatting>
  <conditionalFormatting sqref="F106">
    <cfRule type="expression" dxfId="3754" priority="798">
      <formula>F106&gt;E106</formula>
    </cfRule>
    <cfRule type="expression" dxfId="3753" priority="797">
      <formula>F106&lt;E106</formula>
    </cfRule>
    <cfRule type="expression" dxfId="3752" priority="796">
      <formula>F106=E106</formula>
    </cfRule>
  </conditionalFormatting>
  <conditionalFormatting sqref="F108">
    <cfRule type="expression" dxfId="3751" priority="793">
      <formula>F108=E108</formula>
    </cfRule>
    <cfRule type="expression" dxfId="3750" priority="794">
      <formula>F108&lt;E108</formula>
    </cfRule>
    <cfRule type="expression" dxfId="3749" priority="795">
      <formula>F108&gt;E108</formula>
    </cfRule>
  </conditionalFormatting>
  <conditionalFormatting sqref="F110">
    <cfRule type="expression" dxfId="3748" priority="874">
      <formula>F110=E110</formula>
    </cfRule>
    <cfRule type="expression" dxfId="3747" priority="875">
      <formula>F110&lt;E110</formula>
    </cfRule>
    <cfRule type="expression" dxfId="3746" priority="876">
      <formula>F110&gt;E110</formula>
    </cfRule>
  </conditionalFormatting>
  <conditionalFormatting sqref="F116">
    <cfRule type="expression" dxfId="3745" priority="1027">
      <formula>F116=E116</formula>
    </cfRule>
    <cfRule type="expression" dxfId="3744" priority="1028">
      <formula>F116&lt;E116</formula>
    </cfRule>
    <cfRule type="expression" dxfId="3743" priority="1029">
      <formula>F116&gt;E116</formula>
    </cfRule>
  </conditionalFormatting>
  <conditionalFormatting sqref="F118">
    <cfRule type="expression" dxfId="3742" priority="949">
      <formula>F118=E118</formula>
    </cfRule>
    <cfRule type="expression" dxfId="3741" priority="951">
      <formula>F118&gt;E118</formula>
    </cfRule>
    <cfRule type="expression" dxfId="3740" priority="950">
      <formula>F118&lt;E118</formula>
    </cfRule>
  </conditionalFormatting>
  <conditionalFormatting sqref="F120">
    <cfRule type="expression" dxfId="3739" priority="948">
      <formula>F120&gt;E120</formula>
    </cfRule>
    <cfRule type="expression" dxfId="3738" priority="946">
      <formula>F120=E120</formula>
    </cfRule>
    <cfRule type="expression" dxfId="3737" priority="947">
      <formula>F120&lt;E120</formula>
    </cfRule>
  </conditionalFormatting>
  <conditionalFormatting sqref="F122">
    <cfRule type="expression" dxfId="3736" priority="943">
      <formula>F122=E122</formula>
    </cfRule>
    <cfRule type="expression" dxfId="3735" priority="945">
      <formula>F122&gt;E122</formula>
    </cfRule>
    <cfRule type="expression" dxfId="3734" priority="944">
      <formula>F122&lt;E122</formula>
    </cfRule>
  </conditionalFormatting>
  <conditionalFormatting sqref="F124">
    <cfRule type="expression" dxfId="3733" priority="1025">
      <formula>F124&lt;E124</formula>
    </cfRule>
    <cfRule type="expression" dxfId="3732" priority="1024">
      <formula>F124=E124</formula>
    </cfRule>
    <cfRule type="expression" dxfId="3731" priority="1026">
      <formula>F124&gt;E124</formula>
    </cfRule>
  </conditionalFormatting>
  <conditionalFormatting sqref="F130">
    <cfRule type="expression" dxfId="3730" priority="1179">
      <formula>F130&gt;E130</formula>
    </cfRule>
    <cfRule type="expression" dxfId="3729" priority="1178">
      <formula>F130&lt;E130</formula>
    </cfRule>
    <cfRule type="expression" dxfId="3728" priority="1177">
      <formula>F130=E130</formula>
    </cfRule>
  </conditionalFormatting>
  <conditionalFormatting sqref="F132">
    <cfRule type="expression" dxfId="3727" priority="1101">
      <formula>F132&gt;E132</formula>
    </cfRule>
    <cfRule type="expression" dxfId="3726" priority="1100">
      <formula>F132&lt;E132</formula>
    </cfRule>
    <cfRule type="expression" dxfId="3725" priority="1099">
      <formula>F132=E132</formula>
    </cfRule>
  </conditionalFormatting>
  <conditionalFormatting sqref="F134">
    <cfRule type="expression" dxfId="3724" priority="1098">
      <formula>F134&gt;E134</formula>
    </cfRule>
    <cfRule type="expression" dxfId="3723" priority="1097">
      <formula>F134&lt;E134</formula>
    </cfRule>
    <cfRule type="expression" dxfId="3722" priority="1096">
      <formula>F134=E134</formula>
    </cfRule>
  </conditionalFormatting>
  <conditionalFormatting sqref="F136">
    <cfRule type="expression" dxfId="3721" priority="1093">
      <formula>F136=E136</formula>
    </cfRule>
    <cfRule type="expression" dxfId="3720" priority="1095">
      <formula>F136&gt;E136</formula>
    </cfRule>
    <cfRule type="expression" dxfId="3719" priority="1094">
      <formula>F136&lt;E136</formula>
    </cfRule>
  </conditionalFormatting>
  <conditionalFormatting sqref="F138">
    <cfRule type="expression" dxfId="3718" priority="1176">
      <formula>F138&gt;E138</formula>
    </cfRule>
    <cfRule type="expression" dxfId="3717" priority="1174">
      <formula>F138=E138</formula>
    </cfRule>
    <cfRule type="expression" dxfId="3716" priority="1175">
      <formula>F138&lt;E138</formula>
    </cfRule>
  </conditionalFormatting>
  <conditionalFormatting sqref="F144">
    <cfRule type="expression" dxfId="3715" priority="1328">
      <formula>F144&lt;E144</formula>
    </cfRule>
    <cfRule type="expression" dxfId="3714" priority="1329">
      <formula>F144&gt;E144</formula>
    </cfRule>
    <cfRule type="expression" dxfId="3713" priority="1327">
      <formula>F144=E144</formula>
    </cfRule>
  </conditionalFormatting>
  <conditionalFormatting sqref="F146">
    <cfRule type="expression" dxfId="3712" priority="1249">
      <formula>F146=E146</formula>
    </cfRule>
    <cfRule type="expression" dxfId="3711" priority="1250">
      <formula>F146&lt;E146</formula>
    </cfRule>
    <cfRule type="expression" dxfId="3710" priority="1251">
      <formula>F146&gt;E146</formula>
    </cfRule>
  </conditionalFormatting>
  <conditionalFormatting sqref="F148">
    <cfRule type="expression" dxfId="3709" priority="1248">
      <formula>F148&gt;E148</formula>
    </cfRule>
    <cfRule type="expression" dxfId="3708" priority="1247">
      <formula>F148&lt;E148</formula>
    </cfRule>
    <cfRule type="expression" dxfId="3707" priority="1246">
      <formula>F148=E148</formula>
    </cfRule>
  </conditionalFormatting>
  <conditionalFormatting sqref="F150">
    <cfRule type="expression" dxfId="3706" priority="1245">
      <formula>F150&gt;E150</formula>
    </cfRule>
    <cfRule type="expression" dxfId="3705" priority="1244">
      <formula>F150&lt;E150</formula>
    </cfRule>
    <cfRule type="expression" dxfId="3704" priority="1243">
      <formula>F150=E150</formula>
    </cfRule>
  </conditionalFormatting>
  <conditionalFormatting sqref="F152">
    <cfRule type="expression" dxfId="3703" priority="1326">
      <formula>F152&gt;E152</formula>
    </cfRule>
    <cfRule type="expression" dxfId="3702" priority="1325">
      <formula>F152&lt;E152</formula>
    </cfRule>
    <cfRule type="expression" dxfId="3701" priority="1324">
      <formula>F152=E152</formula>
    </cfRule>
  </conditionalFormatting>
  <conditionalFormatting sqref="F158">
    <cfRule type="expression" dxfId="3700" priority="3435">
      <formula>F158&gt;E158</formula>
    </cfRule>
    <cfRule type="expression" dxfId="3699" priority="3434">
      <formula>F158&lt;E158</formula>
    </cfRule>
    <cfRule type="expression" dxfId="3698" priority="3433">
      <formula>F158=E158</formula>
    </cfRule>
  </conditionalFormatting>
  <conditionalFormatting sqref="F160">
    <cfRule type="expression" dxfId="3697" priority="1909">
      <formula>F160=E160</formula>
    </cfRule>
    <cfRule type="expression" dxfId="3696" priority="1910">
      <formula>F160&lt;E160</formula>
    </cfRule>
    <cfRule type="expression" dxfId="3695" priority="1911">
      <formula>F160&gt;E160</formula>
    </cfRule>
  </conditionalFormatting>
  <conditionalFormatting sqref="F162">
    <cfRule type="expression" dxfId="3694" priority="1906">
      <formula>F162=E162</formula>
    </cfRule>
    <cfRule type="expression" dxfId="3693" priority="1907">
      <formula>F162&lt;E162</formula>
    </cfRule>
    <cfRule type="expression" dxfId="3692" priority="1908">
      <formula>F162&gt;E162</formula>
    </cfRule>
  </conditionalFormatting>
  <conditionalFormatting sqref="F164">
    <cfRule type="expression" dxfId="3691" priority="1905">
      <formula>F164&gt;E164</formula>
    </cfRule>
    <cfRule type="expression" dxfId="3690" priority="1903">
      <formula>F164=E164</formula>
    </cfRule>
    <cfRule type="expression" dxfId="3689" priority="1904">
      <formula>F164&lt;E164</formula>
    </cfRule>
  </conditionalFormatting>
  <conditionalFormatting sqref="F166">
    <cfRule type="expression" dxfId="3688" priority="3421">
      <formula>F166=E166</formula>
    </cfRule>
    <cfRule type="expression" dxfId="3687" priority="3422">
      <formula>F166&lt;E166</formula>
    </cfRule>
    <cfRule type="expression" dxfId="3686" priority="3423">
      <formula>F166&gt;E166</formula>
    </cfRule>
  </conditionalFormatting>
  <conditionalFormatting sqref="F172">
    <cfRule type="expression" dxfId="3685" priority="3283">
      <formula>F172=E172</formula>
    </cfRule>
    <cfRule type="expression" dxfId="3684" priority="3285">
      <formula>F172&gt;E172</formula>
    </cfRule>
    <cfRule type="expression" dxfId="3683" priority="3284">
      <formula>F172&lt;E172</formula>
    </cfRule>
  </conditionalFormatting>
  <conditionalFormatting sqref="F174">
    <cfRule type="expression" dxfId="3682" priority="1820">
      <formula>F174&lt;E174</formula>
    </cfRule>
    <cfRule type="expression" dxfId="3681" priority="1819">
      <formula>F174=E174</formula>
    </cfRule>
    <cfRule type="expression" dxfId="3680" priority="1821">
      <formula>F174&gt;E174</formula>
    </cfRule>
  </conditionalFormatting>
  <conditionalFormatting sqref="F176">
    <cfRule type="expression" dxfId="3679" priority="1816">
      <formula>F176=E176</formula>
    </cfRule>
    <cfRule type="expression" dxfId="3678" priority="1818">
      <formula>F176&gt;E176</formula>
    </cfRule>
    <cfRule type="expression" dxfId="3677" priority="1817">
      <formula>F176&lt;E176</formula>
    </cfRule>
  </conditionalFormatting>
  <conditionalFormatting sqref="F178">
    <cfRule type="expression" dxfId="3676" priority="1813">
      <formula>F178=E178</formula>
    </cfRule>
    <cfRule type="expression" dxfId="3675" priority="1815">
      <formula>F178&gt;E178</formula>
    </cfRule>
    <cfRule type="expression" dxfId="3674" priority="1814">
      <formula>F178&lt;E178</formula>
    </cfRule>
  </conditionalFormatting>
  <conditionalFormatting sqref="F180">
    <cfRule type="expression" dxfId="3673" priority="3273">
      <formula>F180&gt;E180</formula>
    </cfRule>
    <cfRule type="expression" dxfId="3672" priority="3272">
      <formula>F180&lt;E180</formula>
    </cfRule>
    <cfRule type="expression" dxfId="3671" priority="3271">
      <formula>F180=E180</formula>
    </cfRule>
  </conditionalFormatting>
  <conditionalFormatting sqref="F186">
    <cfRule type="expression" dxfId="3670" priority="3133">
      <formula>F186=E186</formula>
    </cfRule>
    <cfRule type="expression" dxfId="3669" priority="3134">
      <formula>F186&lt;E186</formula>
    </cfRule>
    <cfRule type="expression" dxfId="3668" priority="3135">
      <formula>F186&gt;E186</formula>
    </cfRule>
  </conditionalFormatting>
  <conditionalFormatting sqref="F188">
    <cfRule type="expression" dxfId="3667" priority="1731">
      <formula>F188&gt;E188</formula>
    </cfRule>
    <cfRule type="expression" dxfId="3666" priority="1730">
      <formula>F188&lt;E188</formula>
    </cfRule>
    <cfRule type="expression" dxfId="3665" priority="1729">
      <formula>F188=E188</formula>
    </cfRule>
  </conditionalFormatting>
  <conditionalFormatting sqref="F190">
    <cfRule type="expression" dxfId="3664" priority="1727">
      <formula>F190&lt;E190</formula>
    </cfRule>
    <cfRule type="expression" dxfId="3663" priority="1726">
      <formula>F190=E190</formula>
    </cfRule>
    <cfRule type="expression" dxfId="3662" priority="1728">
      <formula>F190&gt;E190</formula>
    </cfRule>
  </conditionalFormatting>
  <conditionalFormatting sqref="F192">
    <cfRule type="expression" dxfId="3661" priority="1725">
      <formula>F192&gt;E192</formula>
    </cfRule>
    <cfRule type="expression" dxfId="3660" priority="1724">
      <formula>F192&lt;E192</formula>
    </cfRule>
    <cfRule type="expression" dxfId="3659" priority="1723">
      <formula>F192=E192</formula>
    </cfRule>
  </conditionalFormatting>
  <conditionalFormatting sqref="F194">
    <cfRule type="expression" dxfId="3658" priority="3121">
      <formula>F194=E194</formula>
    </cfRule>
    <cfRule type="expression" dxfId="3657" priority="3122">
      <formula>F194&lt;E194</formula>
    </cfRule>
    <cfRule type="expression" dxfId="3656" priority="3123">
      <formula>F194&gt;E194</formula>
    </cfRule>
  </conditionalFormatting>
  <conditionalFormatting sqref="F200">
    <cfRule type="expression" dxfId="3655" priority="2984">
      <formula>F200&lt;E200</formula>
    </cfRule>
    <cfRule type="expression" dxfId="3654" priority="2985">
      <formula>F200&gt;E200</formula>
    </cfRule>
    <cfRule type="expression" dxfId="3653" priority="2983">
      <formula>F200=E200</formula>
    </cfRule>
  </conditionalFormatting>
  <conditionalFormatting sqref="F202">
    <cfRule type="expression" dxfId="3652" priority="1639">
      <formula>F202=E202</formula>
    </cfRule>
    <cfRule type="expression" dxfId="3651" priority="1640">
      <formula>F202&lt;E202</formula>
    </cfRule>
    <cfRule type="expression" dxfId="3650" priority="1641">
      <formula>F202&gt;E202</formula>
    </cfRule>
  </conditionalFormatting>
  <conditionalFormatting sqref="F204">
    <cfRule type="expression" dxfId="3649" priority="1636">
      <formula>F204=E204</formula>
    </cfRule>
    <cfRule type="expression" dxfId="3648" priority="1637">
      <formula>F204&lt;E204</formula>
    </cfRule>
    <cfRule type="expression" dxfId="3647" priority="1638">
      <formula>F204&gt;E204</formula>
    </cfRule>
  </conditionalFormatting>
  <conditionalFormatting sqref="F206">
    <cfRule type="expression" dxfId="3646" priority="1633">
      <formula>F206=E206</formula>
    </cfRule>
    <cfRule type="expression" dxfId="3645" priority="1634">
      <formula>F206&lt;E206</formula>
    </cfRule>
    <cfRule type="expression" dxfId="3644" priority="1635">
      <formula>F206&gt;E206</formula>
    </cfRule>
  </conditionalFormatting>
  <conditionalFormatting sqref="F208">
    <cfRule type="expression" dxfId="3643" priority="2971">
      <formula>F208=E208</formula>
    </cfRule>
    <cfRule type="expression" dxfId="3642" priority="2972">
      <formula>F208&lt;E208</formula>
    </cfRule>
    <cfRule type="expression" dxfId="3641" priority="2973">
      <formula>F208&gt;E208</formula>
    </cfRule>
  </conditionalFormatting>
  <conditionalFormatting sqref="F214">
    <cfRule type="expression" dxfId="3640" priority="2835">
      <formula>F214&gt;E214</formula>
    </cfRule>
    <cfRule type="expression" dxfId="3639" priority="2834">
      <formula>F214&lt;E214</formula>
    </cfRule>
    <cfRule type="expression" dxfId="3638" priority="2833">
      <formula>F214=E214</formula>
    </cfRule>
  </conditionalFormatting>
  <conditionalFormatting sqref="F216">
    <cfRule type="expression" dxfId="3637" priority="1551">
      <formula>F216&gt;E216</formula>
    </cfRule>
    <cfRule type="expression" dxfId="3636" priority="1550">
      <formula>F216&lt;E216</formula>
    </cfRule>
    <cfRule type="expression" dxfId="3635" priority="1549">
      <formula>F216=E216</formula>
    </cfRule>
  </conditionalFormatting>
  <conditionalFormatting sqref="F218">
    <cfRule type="expression" dxfId="3634" priority="1547">
      <formula>F218&lt;E218</formula>
    </cfRule>
    <cfRule type="expression" dxfId="3633" priority="1548">
      <formula>F218&gt;E218</formula>
    </cfRule>
    <cfRule type="expression" dxfId="3632" priority="1546">
      <formula>F218=E218</formula>
    </cfRule>
  </conditionalFormatting>
  <conditionalFormatting sqref="F220">
    <cfRule type="expression" dxfId="3631" priority="1543">
      <formula>F220=E220</formula>
    </cfRule>
    <cfRule type="expression" dxfId="3630" priority="1544">
      <formula>F220&lt;E220</formula>
    </cfRule>
    <cfRule type="expression" dxfId="3629" priority="1545">
      <formula>F220&gt;E220</formula>
    </cfRule>
  </conditionalFormatting>
  <conditionalFormatting sqref="F222">
    <cfRule type="expression" dxfId="3628" priority="2822">
      <formula>F222&lt;E222</formula>
    </cfRule>
    <cfRule type="expression" dxfId="3627" priority="2821">
      <formula>F222=E222</formula>
    </cfRule>
    <cfRule type="expression" dxfId="3626" priority="2823">
      <formula>F222&gt;E222</formula>
    </cfRule>
  </conditionalFormatting>
  <conditionalFormatting sqref="G20:H20">
    <cfRule type="expression" dxfId="3625" priority="1507">
      <formula>G20=I20</formula>
    </cfRule>
    <cfRule type="expression" dxfId="3624" priority="1508">
      <formula>G20&lt;I20</formula>
    </cfRule>
    <cfRule type="expression" dxfId="3623" priority="1509">
      <formula>G20&gt;I20</formula>
    </cfRule>
  </conditionalFormatting>
  <conditionalFormatting sqref="G22:H22">
    <cfRule type="expression" dxfId="3622" priority="1413">
      <formula>G22&gt;I22</formula>
    </cfRule>
    <cfRule type="expression" dxfId="3621" priority="1412">
      <formula>G22&lt;I22</formula>
    </cfRule>
    <cfRule type="expression" dxfId="3620" priority="1411">
      <formula>G22=I22</formula>
    </cfRule>
  </conditionalFormatting>
  <conditionalFormatting sqref="G24:H24">
    <cfRule type="expression" dxfId="3619" priority="1433">
      <formula>G24&lt;I24</formula>
    </cfRule>
    <cfRule type="expression" dxfId="3618" priority="1434">
      <formula>G24&gt;I24</formula>
    </cfRule>
    <cfRule type="expression" dxfId="3617" priority="1432">
      <formula>G24=I24</formula>
    </cfRule>
  </conditionalFormatting>
  <conditionalFormatting sqref="G26:H26">
    <cfRule type="expression" dxfId="3616" priority="1420">
      <formula>G26=I26</formula>
    </cfRule>
    <cfRule type="expression" dxfId="3615" priority="1421">
      <formula>G26&lt;I26</formula>
    </cfRule>
    <cfRule type="expression" dxfId="3614" priority="1422">
      <formula>G26&gt;I26</formula>
    </cfRule>
  </conditionalFormatting>
  <conditionalFormatting sqref="G28:H28">
    <cfRule type="expression" dxfId="3613" priority="1494">
      <formula>G28&gt;I28</formula>
    </cfRule>
    <cfRule type="expression" dxfId="3612" priority="1493">
      <formula>G28&lt;I28</formula>
    </cfRule>
    <cfRule type="expression" dxfId="3611" priority="1492">
      <formula>G28=I28</formula>
    </cfRule>
  </conditionalFormatting>
  <conditionalFormatting sqref="G33:H33">
    <cfRule type="expression" dxfId="3610" priority="158">
      <formula>G33&lt;I33</formula>
    </cfRule>
    <cfRule type="expression" dxfId="3609" priority="159">
      <formula>G33&gt;I33</formula>
    </cfRule>
    <cfRule type="expression" dxfId="3608" priority="157">
      <formula>G33=I33</formula>
    </cfRule>
  </conditionalFormatting>
  <conditionalFormatting sqref="G35:H35">
    <cfRule type="expression" dxfId="3607" priority="61">
      <formula>G35=I35</formula>
    </cfRule>
    <cfRule type="expression" dxfId="3606" priority="62">
      <formula>G35&lt;I35</formula>
    </cfRule>
    <cfRule type="expression" dxfId="3605" priority="63">
      <formula>G35&gt;I35</formula>
    </cfRule>
  </conditionalFormatting>
  <conditionalFormatting sqref="G37:H37">
    <cfRule type="expression" dxfId="3604" priority="84">
      <formula>G37&gt;I37</formula>
    </cfRule>
    <cfRule type="expression" dxfId="3603" priority="83">
      <formula>G37&lt;I37</formula>
    </cfRule>
    <cfRule type="expression" dxfId="3602" priority="82">
      <formula>G37=I37</formula>
    </cfRule>
  </conditionalFormatting>
  <conditionalFormatting sqref="G39:H39">
    <cfRule type="expression" dxfId="3601" priority="71">
      <formula>G39&lt;I39</formula>
    </cfRule>
    <cfRule type="expression" dxfId="3600" priority="70">
      <formula>G39=I39</formula>
    </cfRule>
    <cfRule type="expression" dxfId="3599" priority="72">
      <formula>G39&gt;I39</formula>
    </cfRule>
  </conditionalFormatting>
  <conditionalFormatting sqref="G41:H41">
    <cfRule type="expression" dxfId="3598" priority="143">
      <formula>G41&lt;I41</formula>
    </cfRule>
    <cfRule type="expression" dxfId="3597" priority="142">
      <formula>G41=I41</formula>
    </cfRule>
    <cfRule type="expression" dxfId="3596" priority="144">
      <formula>G41&gt;I41</formula>
    </cfRule>
  </conditionalFormatting>
  <conditionalFormatting sqref="G47:H47">
    <cfRule type="expression" dxfId="3595" priority="307">
      <formula>G47=I47</formula>
    </cfRule>
    <cfRule type="expression" dxfId="3594" priority="309">
      <formula>G47&gt;I47</formula>
    </cfRule>
    <cfRule type="expression" dxfId="3593" priority="308">
      <formula>G47&lt;I47</formula>
    </cfRule>
  </conditionalFormatting>
  <conditionalFormatting sqref="G49:H49">
    <cfRule type="expression" dxfId="3592" priority="211">
      <formula>G49=I49</formula>
    </cfRule>
    <cfRule type="expression" dxfId="3591" priority="213">
      <formula>G49&gt;I49</formula>
    </cfRule>
    <cfRule type="expression" dxfId="3590" priority="212">
      <formula>G49&lt;I49</formula>
    </cfRule>
  </conditionalFormatting>
  <conditionalFormatting sqref="G51:H51">
    <cfRule type="expression" dxfId="3589" priority="234">
      <formula>G51&gt;I51</formula>
    </cfRule>
    <cfRule type="expression" dxfId="3588" priority="233">
      <formula>G51&lt;I51</formula>
    </cfRule>
    <cfRule type="expression" dxfId="3587" priority="232">
      <formula>G51=I51</formula>
    </cfRule>
  </conditionalFormatting>
  <conditionalFormatting sqref="G53:H53">
    <cfRule type="expression" dxfId="3586" priority="222">
      <formula>G53&gt;I53</formula>
    </cfRule>
    <cfRule type="expression" dxfId="3585" priority="221">
      <formula>G53&lt;I53</formula>
    </cfRule>
    <cfRule type="expression" dxfId="3584" priority="220">
      <formula>G53=I53</formula>
    </cfRule>
  </conditionalFormatting>
  <conditionalFormatting sqref="G55:H55">
    <cfRule type="expression" dxfId="3583" priority="292">
      <formula>G55=I55</formula>
    </cfRule>
    <cfRule type="expression" dxfId="3582" priority="294">
      <formula>G55&gt;I55</formula>
    </cfRule>
    <cfRule type="expression" dxfId="3581" priority="293">
      <formula>G55&lt;I55</formula>
    </cfRule>
  </conditionalFormatting>
  <conditionalFormatting sqref="G60:H60">
    <cfRule type="expression" dxfId="3580" priority="458">
      <formula>G60&lt;I60</formula>
    </cfRule>
    <cfRule type="expression" dxfId="3579" priority="459">
      <formula>G60&gt;I60</formula>
    </cfRule>
    <cfRule type="expression" dxfId="3578" priority="457">
      <formula>G60=I60</formula>
    </cfRule>
  </conditionalFormatting>
  <conditionalFormatting sqref="G62:H62">
    <cfRule type="expression" dxfId="3577" priority="361">
      <formula>G62=I62</formula>
    </cfRule>
    <cfRule type="expression" dxfId="3576" priority="362">
      <formula>G62&lt;I62</formula>
    </cfRule>
    <cfRule type="expression" dxfId="3575" priority="363">
      <formula>G62&gt;I62</formula>
    </cfRule>
  </conditionalFormatting>
  <conditionalFormatting sqref="G64:H64">
    <cfRule type="expression" dxfId="3574" priority="384">
      <formula>G64&gt;I64</formula>
    </cfRule>
    <cfRule type="expression" dxfId="3573" priority="382">
      <formula>G64=I64</formula>
    </cfRule>
    <cfRule type="expression" dxfId="3572" priority="383">
      <formula>G64&lt;I64</formula>
    </cfRule>
  </conditionalFormatting>
  <conditionalFormatting sqref="G66:H66">
    <cfRule type="expression" dxfId="3571" priority="370">
      <formula>G66=I66</formula>
    </cfRule>
    <cfRule type="expression" dxfId="3570" priority="371">
      <formula>G66&lt;I66</formula>
    </cfRule>
    <cfRule type="expression" dxfId="3569" priority="372">
      <formula>G66&gt;I66</formula>
    </cfRule>
  </conditionalFormatting>
  <conditionalFormatting sqref="G68:H68">
    <cfRule type="expression" dxfId="3568" priority="444">
      <formula>G68&gt;I68</formula>
    </cfRule>
    <cfRule type="expression" dxfId="3567" priority="443">
      <formula>G68&lt;I68</formula>
    </cfRule>
    <cfRule type="expression" dxfId="3566" priority="442">
      <formula>G68=I68</formula>
    </cfRule>
  </conditionalFormatting>
  <conditionalFormatting sqref="G74:H74">
    <cfRule type="expression" dxfId="3565" priority="609">
      <formula>G74&gt;I74</formula>
    </cfRule>
    <cfRule type="expression" dxfId="3564" priority="608">
      <formula>G74&lt;I74</formula>
    </cfRule>
    <cfRule type="expression" dxfId="3563" priority="607">
      <formula>G74=I74</formula>
    </cfRule>
  </conditionalFormatting>
  <conditionalFormatting sqref="G76:H76">
    <cfRule type="expression" dxfId="3562" priority="513">
      <formula>G76&gt;I76</formula>
    </cfRule>
    <cfRule type="expression" dxfId="3561" priority="511">
      <formula>G76=I76</formula>
    </cfRule>
    <cfRule type="expression" dxfId="3560" priority="512">
      <formula>G76&lt;I76</formula>
    </cfRule>
  </conditionalFormatting>
  <conditionalFormatting sqref="G78:H78">
    <cfRule type="expression" dxfId="3559" priority="532">
      <formula>G78=I78</formula>
    </cfRule>
    <cfRule type="expression" dxfId="3558" priority="533">
      <formula>G78&lt;I78</formula>
    </cfRule>
    <cfRule type="expression" dxfId="3557" priority="534">
      <formula>G78&gt;I78</formula>
    </cfRule>
  </conditionalFormatting>
  <conditionalFormatting sqref="G80:H80">
    <cfRule type="expression" dxfId="3556" priority="522">
      <formula>G80&gt;I80</formula>
    </cfRule>
    <cfRule type="expression" dxfId="3555" priority="521">
      <formula>G80&lt;I80</formula>
    </cfRule>
    <cfRule type="expression" dxfId="3554" priority="520">
      <formula>G80=I80</formula>
    </cfRule>
  </conditionalFormatting>
  <conditionalFormatting sqref="G82:H82">
    <cfRule type="expression" dxfId="3553" priority="594">
      <formula>G82&gt;I82</formula>
    </cfRule>
    <cfRule type="expression" dxfId="3552" priority="593">
      <formula>G82&lt;I82</formula>
    </cfRule>
    <cfRule type="expression" dxfId="3551" priority="592">
      <formula>G82=I82</formula>
    </cfRule>
  </conditionalFormatting>
  <conditionalFormatting sqref="G88:H88">
    <cfRule type="expression" dxfId="3550" priority="759">
      <formula>G88&gt;I88</formula>
    </cfRule>
    <cfRule type="expression" dxfId="3549" priority="758">
      <formula>G88&lt;I88</formula>
    </cfRule>
    <cfRule type="expression" dxfId="3548" priority="757">
      <formula>G88=I88</formula>
    </cfRule>
  </conditionalFormatting>
  <conditionalFormatting sqref="G90:H90">
    <cfRule type="expression" dxfId="3547" priority="663">
      <formula>G90&gt;I90</formula>
    </cfRule>
    <cfRule type="expression" dxfId="3546" priority="662">
      <formula>G90&lt;I90</formula>
    </cfRule>
    <cfRule type="expression" dxfId="3545" priority="661">
      <formula>G90=I90</formula>
    </cfRule>
  </conditionalFormatting>
  <conditionalFormatting sqref="G92:H92">
    <cfRule type="expression" dxfId="3544" priority="682">
      <formula>G92=I92</formula>
    </cfRule>
    <cfRule type="expression" dxfId="3543" priority="684">
      <formula>G92&gt;I92</formula>
    </cfRule>
    <cfRule type="expression" dxfId="3542" priority="683">
      <formula>G92&lt;I92</formula>
    </cfRule>
  </conditionalFormatting>
  <conditionalFormatting sqref="G94:H94">
    <cfRule type="expression" dxfId="3541" priority="670">
      <formula>G94=I94</formula>
    </cfRule>
    <cfRule type="expression" dxfId="3540" priority="671">
      <formula>G94&lt;I94</formula>
    </cfRule>
    <cfRule type="expression" dxfId="3539" priority="672">
      <formula>G94&gt;I94</formula>
    </cfRule>
  </conditionalFormatting>
  <conditionalFormatting sqref="G96:H96">
    <cfRule type="expression" dxfId="3538" priority="743">
      <formula>G96&lt;I96</formula>
    </cfRule>
    <cfRule type="expression" dxfId="3537" priority="742">
      <formula>G96=I96</formula>
    </cfRule>
    <cfRule type="expression" dxfId="3536" priority="744">
      <formula>G96&gt;I96</formula>
    </cfRule>
  </conditionalFormatting>
  <conditionalFormatting sqref="G102:H102">
    <cfRule type="expression" dxfId="3535" priority="908">
      <formula>G102&lt;I102</formula>
    </cfRule>
    <cfRule type="expression" dxfId="3534" priority="907">
      <formula>G102=I102</formula>
    </cfRule>
    <cfRule type="expression" dxfId="3533" priority="909">
      <formula>G102&gt;I102</formula>
    </cfRule>
  </conditionalFormatting>
  <conditionalFormatting sqref="G104:H104">
    <cfRule type="expression" dxfId="3532" priority="811">
      <formula>G104=I104</formula>
    </cfRule>
    <cfRule type="expression" dxfId="3531" priority="813">
      <formula>G104&gt;I104</formula>
    </cfRule>
    <cfRule type="expression" dxfId="3530" priority="812">
      <formula>G104&lt;I104</formula>
    </cfRule>
  </conditionalFormatting>
  <conditionalFormatting sqref="G106:H106">
    <cfRule type="expression" dxfId="3529" priority="832">
      <formula>G106=I106</formula>
    </cfRule>
    <cfRule type="expression" dxfId="3528" priority="833">
      <formula>G106&lt;I106</formula>
    </cfRule>
    <cfRule type="expression" dxfId="3527" priority="834">
      <formula>G106&gt;I106</formula>
    </cfRule>
  </conditionalFormatting>
  <conditionalFormatting sqref="G108:H108">
    <cfRule type="expression" dxfId="3526" priority="821">
      <formula>G108&lt;I108</formula>
    </cfRule>
    <cfRule type="expression" dxfId="3525" priority="820">
      <formula>G108=I108</formula>
    </cfRule>
    <cfRule type="expression" dxfId="3524" priority="822">
      <formula>G108&gt;I108</formula>
    </cfRule>
  </conditionalFormatting>
  <conditionalFormatting sqref="G110:H110">
    <cfRule type="expression" dxfId="3523" priority="892">
      <formula>G110=I110</formula>
    </cfRule>
    <cfRule type="expression" dxfId="3522" priority="893">
      <formula>G110&lt;I110</formula>
    </cfRule>
    <cfRule type="expression" dxfId="3521" priority="894">
      <formula>G110&gt;I110</formula>
    </cfRule>
  </conditionalFormatting>
  <conditionalFormatting sqref="G116:H116">
    <cfRule type="expression" dxfId="3520" priority="1059">
      <formula>G116&gt;I116</formula>
    </cfRule>
    <cfRule type="expression" dxfId="3519" priority="1058">
      <formula>G116&lt;I116</formula>
    </cfRule>
    <cfRule type="expression" dxfId="3518" priority="1057">
      <formula>G116=I116</formula>
    </cfRule>
  </conditionalFormatting>
  <conditionalFormatting sqref="G118:H118">
    <cfRule type="expression" dxfId="3517" priority="963">
      <formula>G118&gt;I118</formula>
    </cfRule>
    <cfRule type="expression" dxfId="3516" priority="961">
      <formula>G118=I118</formula>
    </cfRule>
    <cfRule type="expression" dxfId="3515" priority="962">
      <formula>G118&lt;I118</formula>
    </cfRule>
  </conditionalFormatting>
  <conditionalFormatting sqref="G120:H120">
    <cfRule type="expression" dxfId="3514" priority="983">
      <formula>G120&lt;I120</formula>
    </cfRule>
    <cfRule type="expression" dxfId="3513" priority="982">
      <formula>G120=I120</formula>
    </cfRule>
    <cfRule type="expression" dxfId="3512" priority="984">
      <formula>G120&gt;I120</formula>
    </cfRule>
  </conditionalFormatting>
  <conditionalFormatting sqref="G122:H122">
    <cfRule type="expression" dxfId="3511" priority="972">
      <formula>G122&gt;I122</formula>
    </cfRule>
    <cfRule type="expression" dxfId="3510" priority="971">
      <formula>G122&lt;I122</formula>
    </cfRule>
    <cfRule type="expression" dxfId="3509" priority="970">
      <formula>G122=I122</formula>
    </cfRule>
  </conditionalFormatting>
  <conditionalFormatting sqref="G124:H124">
    <cfRule type="expression" dxfId="3508" priority="1044">
      <formula>G124&gt;I124</formula>
    </cfRule>
    <cfRule type="expression" dxfId="3507" priority="1043">
      <formula>G124&lt;I124</formula>
    </cfRule>
    <cfRule type="expression" dxfId="3506" priority="1042">
      <formula>G124=I124</formula>
    </cfRule>
  </conditionalFormatting>
  <conditionalFormatting sqref="G130:H130">
    <cfRule type="expression" dxfId="3505" priority="1209">
      <formula>G130&gt;I130</formula>
    </cfRule>
    <cfRule type="expression" dxfId="3504" priority="1208">
      <formula>G130&lt;I130</formula>
    </cfRule>
    <cfRule type="expression" dxfId="3503" priority="1207">
      <formula>G130=I130</formula>
    </cfRule>
  </conditionalFormatting>
  <conditionalFormatting sqref="G132:H132">
    <cfRule type="expression" dxfId="3502" priority="1111">
      <formula>G132=I132</formula>
    </cfRule>
    <cfRule type="expression" dxfId="3501" priority="1113">
      <formula>G132&gt;I132</formula>
    </cfRule>
    <cfRule type="expression" dxfId="3500" priority="1112">
      <formula>G132&lt;I132</formula>
    </cfRule>
  </conditionalFormatting>
  <conditionalFormatting sqref="G134:H134">
    <cfRule type="expression" dxfId="3499" priority="1133">
      <formula>G134&lt;I134</formula>
    </cfRule>
    <cfRule type="expression" dxfId="3498" priority="1134">
      <formula>G134&gt;I134</formula>
    </cfRule>
    <cfRule type="expression" dxfId="3497" priority="1132">
      <formula>G134=I134</formula>
    </cfRule>
  </conditionalFormatting>
  <conditionalFormatting sqref="G136:H136">
    <cfRule type="expression" dxfId="3496" priority="1120">
      <formula>G136=I136</formula>
    </cfRule>
    <cfRule type="expression" dxfId="3495" priority="1121">
      <formula>G136&lt;I136</formula>
    </cfRule>
    <cfRule type="expression" dxfId="3494" priority="1122">
      <formula>G136&gt;I136</formula>
    </cfRule>
  </conditionalFormatting>
  <conditionalFormatting sqref="G138:H138">
    <cfRule type="expression" dxfId="3493" priority="1192">
      <formula>G138=I138</formula>
    </cfRule>
    <cfRule type="expression" dxfId="3492" priority="1193">
      <formula>G138&lt;I138</formula>
    </cfRule>
    <cfRule type="expression" dxfId="3491" priority="1194">
      <formula>G138&gt;I138</formula>
    </cfRule>
  </conditionalFormatting>
  <conditionalFormatting sqref="G144:H144">
    <cfRule type="expression" dxfId="3490" priority="1357">
      <formula>G144=I144</formula>
    </cfRule>
    <cfRule type="expression" dxfId="3489" priority="1359">
      <formula>G144&gt;I144</formula>
    </cfRule>
    <cfRule type="expression" dxfId="3488" priority="1358">
      <formula>G144&lt;I144</formula>
    </cfRule>
  </conditionalFormatting>
  <conditionalFormatting sqref="G146:H146">
    <cfRule type="expression" dxfId="3487" priority="1261">
      <formula>G146=I146</formula>
    </cfRule>
    <cfRule type="expression" dxfId="3486" priority="1262">
      <formula>G146&lt;I146</formula>
    </cfRule>
    <cfRule type="expression" dxfId="3485" priority="1263">
      <formula>G146&gt;I146</formula>
    </cfRule>
  </conditionalFormatting>
  <conditionalFormatting sqref="G148:H148">
    <cfRule type="expression" dxfId="3484" priority="1284">
      <formula>G148&gt;I148</formula>
    </cfRule>
    <cfRule type="expression" dxfId="3483" priority="1282">
      <formula>G148=I148</formula>
    </cfRule>
    <cfRule type="expression" dxfId="3482" priority="1283">
      <formula>G148&lt;I148</formula>
    </cfRule>
  </conditionalFormatting>
  <conditionalFormatting sqref="G150:H150">
    <cfRule type="expression" dxfId="3481" priority="1270">
      <formula>G150=I150</formula>
    </cfRule>
    <cfRule type="expression" dxfId="3480" priority="1271">
      <formula>G150&lt;I150</formula>
    </cfRule>
    <cfRule type="expression" dxfId="3479" priority="1272">
      <formula>G150&gt;I150</formula>
    </cfRule>
  </conditionalFormatting>
  <conditionalFormatting sqref="G152:H152">
    <cfRule type="expression" dxfId="3478" priority="1342">
      <formula>G152=I152</formula>
    </cfRule>
    <cfRule type="expression" dxfId="3477" priority="1344">
      <formula>G152&gt;I152</formula>
    </cfRule>
    <cfRule type="expression" dxfId="3476" priority="1343">
      <formula>G152&lt;I152</formula>
    </cfRule>
  </conditionalFormatting>
  <conditionalFormatting sqref="G158:H158">
    <cfRule type="expression" dxfId="3475" priority="3517">
      <formula>G158=I158</formula>
    </cfRule>
    <cfRule type="expression" dxfId="3474" priority="3518">
      <formula>G158&lt;I158</formula>
    </cfRule>
    <cfRule type="expression" dxfId="3473" priority="3519">
      <formula>G158&gt;I158</formula>
    </cfRule>
  </conditionalFormatting>
  <conditionalFormatting sqref="G160:H160">
    <cfRule type="expression" dxfId="3472" priority="1923">
      <formula>G160&gt;I160</formula>
    </cfRule>
    <cfRule type="expression" dxfId="3471" priority="1922">
      <formula>G160&lt;I160</formula>
    </cfRule>
    <cfRule type="expression" dxfId="3470" priority="1921">
      <formula>G160=I160</formula>
    </cfRule>
  </conditionalFormatting>
  <conditionalFormatting sqref="G162:H162">
    <cfRule type="expression" dxfId="3469" priority="1942">
      <formula>G162=I162</formula>
    </cfRule>
    <cfRule type="expression" dxfId="3468" priority="1943">
      <formula>G162&lt;I162</formula>
    </cfRule>
    <cfRule type="expression" dxfId="3467" priority="1944">
      <formula>G162&gt;I162</formula>
    </cfRule>
  </conditionalFormatting>
  <conditionalFormatting sqref="G164:H164">
    <cfRule type="expression" dxfId="3466" priority="1930">
      <formula>G164=I164</formula>
    </cfRule>
    <cfRule type="expression" dxfId="3465" priority="1932">
      <formula>G164&gt;I164</formula>
    </cfRule>
    <cfRule type="expression" dxfId="3464" priority="1931">
      <formula>G164&lt;I164</formula>
    </cfRule>
  </conditionalFormatting>
  <conditionalFormatting sqref="G166:H166">
    <cfRule type="expression" dxfId="3463" priority="3460">
      <formula>G166=I166</formula>
    </cfRule>
    <cfRule type="expression" dxfId="3462" priority="3461">
      <formula>G166&lt;I166</formula>
    </cfRule>
    <cfRule type="expression" dxfId="3461" priority="3462">
      <formula>G166&gt;I166</formula>
    </cfRule>
  </conditionalFormatting>
  <conditionalFormatting sqref="G172:H172">
    <cfRule type="expression" dxfId="3460" priority="3367">
      <formula>G172=I172</formula>
    </cfRule>
    <cfRule type="expression" dxfId="3459" priority="3368">
      <formula>G172&lt;I172</formula>
    </cfRule>
    <cfRule type="expression" dxfId="3458" priority="3369">
      <formula>G172&gt;I172</formula>
    </cfRule>
  </conditionalFormatting>
  <conditionalFormatting sqref="G174:H174">
    <cfRule type="expression" dxfId="3457" priority="1831">
      <formula>G174=I174</formula>
    </cfRule>
    <cfRule type="expression" dxfId="3456" priority="1832">
      <formula>G174&lt;I174</formula>
    </cfRule>
    <cfRule type="expression" dxfId="3455" priority="1833">
      <formula>G174&gt;I174</formula>
    </cfRule>
  </conditionalFormatting>
  <conditionalFormatting sqref="G176:H176">
    <cfRule type="expression" dxfId="3454" priority="1854">
      <formula>G176&gt;I176</formula>
    </cfRule>
    <cfRule type="expression" dxfId="3453" priority="1853">
      <formula>G176&lt;I176</formula>
    </cfRule>
    <cfRule type="expression" dxfId="3452" priority="1852">
      <formula>G176=I176</formula>
    </cfRule>
  </conditionalFormatting>
  <conditionalFormatting sqref="G178:H178">
    <cfRule type="expression" dxfId="3451" priority="1842">
      <formula>G178&gt;I178</formula>
    </cfRule>
    <cfRule type="expression" dxfId="3450" priority="1841">
      <formula>G178&lt;I178</formula>
    </cfRule>
    <cfRule type="expression" dxfId="3449" priority="1840">
      <formula>G178=I178</formula>
    </cfRule>
  </conditionalFormatting>
  <conditionalFormatting sqref="G180:H180">
    <cfRule type="expression" dxfId="3448" priority="3310">
      <formula>G180=I180</formula>
    </cfRule>
    <cfRule type="expression" dxfId="3447" priority="3311">
      <formula>G180&lt;I180</formula>
    </cfRule>
    <cfRule type="expression" dxfId="3446" priority="3312">
      <formula>G180&gt;I180</formula>
    </cfRule>
  </conditionalFormatting>
  <conditionalFormatting sqref="G186:H186">
    <cfRule type="expression" dxfId="3445" priority="3218">
      <formula>G186&lt;I186</formula>
    </cfRule>
    <cfRule type="expression" dxfId="3444" priority="3217">
      <formula>G186=I186</formula>
    </cfRule>
    <cfRule type="expression" dxfId="3443" priority="3219">
      <formula>G186&gt;I186</formula>
    </cfRule>
  </conditionalFormatting>
  <conditionalFormatting sqref="G188:H188">
    <cfRule type="expression" dxfId="3442" priority="1741">
      <formula>G188=I188</formula>
    </cfRule>
    <cfRule type="expression" dxfId="3441" priority="1742">
      <formula>G188&lt;I188</formula>
    </cfRule>
    <cfRule type="expression" dxfId="3440" priority="1743">
      <formula>G188&gt;I188</formula>
    </cfRule>
  </conditionalFormatting>
  <conditionalFormatting sqref="G190:H190">
    <cfRule type="expression" dxfId="3439" priority="1764">
      <formula>G190&gt;I190</formula>
    </cfRule>
    <cfRule type="expression" dxfId="3438" priority="1763">
      <formula>G190&lt;I190</formula>
    </cfRule>
    <cfRule type="expression" dxfId="3437" priority="1762">
      <formula>G190=I190</formula>
    </cfRule>
  </conditionalFormatting>
  <conditionalFormatting sqref="G192:H192">
    <cfRule type="expression" dxfId="3436" priority="1752">
      <formula>G192&gt;I192</formula>
    </cfRule>
    <cfRule type="expression" dxfId="3435" priority="1751">
      <formula>G192&lt;I192</formula>
    </cfRule>
    <cfRule type="expression" dxfId="3434" priority="1750">
      <formula>G192=I192</formula>
    </cfRule>
  </conditionalFormatting>
  <conditionalFormatting sqref="G194:H194">
    <cfRule type="expression" dxfId="3433" priority="3162">
      <formula>G194&gt;I194</formula>
    </cfRule>
    <cfRule type="expression" dxfId="3432" priority="3161">
      <formula>G194&lt;I194</formula>
    </cfRule>
    <cfRule type="expression" dxfId="3431" priority="3160">
      <formula>G194=I194</formula>
    </cfRule>
  </conditionalFormatting>
  <conditionalFormatting sqref="G200:H200">
    <cfRule type="expression" dxfId="3430" priority="3068">
      <formula>G200&lt;I200</formula>
    </cfRule>
    <cfRule type="expression" dxfId="3429" priority="3069">
      <formula>G200&gt;I200</formula>
    </cfRule>
    <cfRule type="expression" dxfId="3428" priority="3067">
      <formula>G200=I200</formula>
    </cfRule>
  </conditionalFormatting>
  <conditionalFormatting sqref="G202:H202">
    <cfRule type="expression" dxfId="3427" priority="1653">
      <formula>G202&gt;I202</formula>
    </cfRule>
    <cfRule type="expression" dxfId="3426" priority="1652">
      <formula>G202&lt;I202</formula>
    </cfRule>
    <cfRule type="expression" dxfId="3425" priority="1651">
      <formula>G202=I202</formula>
    </cfRule>
  </conditionalFormatting>
  <conditionalFormatting sqref="G204:H204">
    <cfRule type="expression" dxfId="3424" priority="1674">
      <formula>G204&gt;I204</formula>
    </cfRule>
    <cfRule type="expression" dxfId="3423" priority="1672">
      <formula>G204=I204</formula>
    </cfRule>
    <cfRule type="expression" dxfId="3422" priority="1673">
      <formula>G204&lt;I204</formula>
    </cfRule>
  </conditionalFormatting>
  <conditionalFormatting sqref="G206:H206">
    <cfRule type="expression" dxfId="3421" priority="1662">
      <formula>G206&gt;I206</formula>
    </cfRule>
    <cfRule type="expression" dxfId="3420" priority="1661">
      <formula>G206&lt;I206</formula>
    </cfRule>
    <cfRule type="expression" dxfId="3419" priority="1660">
      <formula>G206=I206</formula>
    </cfRule>
  </conditionalFormatting>
  <conditionalFormatting sqref="G208:H208">
    <cfRule type="expression" dxfId="3418" priority="3010">
      <formula>G208=I208</formula>
    </cfRule>
    <cfRule type="expression" dxfId="3417" priority="3011">
      <formula>G208&lt;I208</formula>
    </cfRule>
    <cfRule type="expression" dxfId="3416" priority="3012">
      <formula>G208&gt;I208</formula>
    </cfRule>
  </conditionalFormatting>
  <conditionalFormatting sqref="G214:H214">
    <cfRule type="expression" dxfId="3415" priority="2918">
      <formula>G214&lt;I214</formula>
    </cfRule>
    <cfRule type="expression" dxfId="3414" priority="2919">
      <formula>G214&gt;I214</formula>
    </cfRule>
    <cfRule type="expression" dxfId="3413" priority="2917">
      <formula>G214=I214</formula>
    </cfRule>
  </conditionalFormatting>
  <conditionalFormatting sqref="G216:H216">
    <cfRule type="expression" dxfId="3412" priority="1562">
      <formula>G216&lt;I216</formula>
    </cfRule>
    <cfRule type="expression" dxfId="3411" priority="1561">
      <formula>G216=I216</formula>
    </cfRule>
    <cfRule type="expression" dxfId="3410" priority="1563">
      <formula>G216&gt;I216</formula>
    </cfRule>
  </conditionalFormatting>
  <conditionalFormatting sqref="G218:H218">
    <cfRule type="expression" dxfId="3409" priority="1582">
      <formula>G218=I218</formula>
    </cfRule>
    <cfRule type="expression" dxfId="3408" priority="1584">
      <formula>G218&gt;I218</formula>
    </cfRule>
    <cfRule type="expression" dxfId="3407" priority="1583">
      <formula>G218&lt;I218</formula>
    </cfRule>
  </conditionalFormatting>
  <conditionalFormatting sqref="G220:H220">
    <cfRule type="expression" dxfId="3406" priority="1571">
      <formula>G220&lt;I220</formula>
    </cfRule>
    <cfRule type="expression" dxfId="3405" priority="1572">
      <formula>G220&gt;I220</formula>
    </cfRule>
    <cfRule type="expression" dxfId="3404" priority="1570">
      <formula>G220=I220</formula>
    </cfRule>
  </conditionalFormatting>
  <conditionalFormatting sqref="G222:H222">
    <cfRule type="expression" dxfId="3403" priority="2862">
      <formula>G222&gt;I222</formula>
    </cfRule>
    <cfRule type="expression" dxfId="3402" priority="2861">
      <formula>G222&lt;I222</formula>
    </cfRule>
    <cfRule type="expression" dxfId="3401" priority="2860">
      <formula>G222=I222</formula>
    </cfRule>
  </conditionalFormatting>
  <conditionalFormatting sqref="I20">
    <cfRule type="expression" dxfId="3400" priority="1472">
      <formula>I20&lt;G20</formula>
    </cfRule>
    <cfRule type="expression" dxfId="3399" priority="1473">
      <formula>I20&gt;G20</formula>
    </cfRule>
    <cfRule type="expression" dxfId="3398" priority="1471">
      <formula>I20=G20</formula>
    </cfRule>
  </conditionalFormatting>
  <conditionalFormatting sqref="I22">
    <cfRule type="expression" dxfId="3397" priority="1390">
      <formula>I22=G22</formula>
    </cfRule>
    <cfRule type="expression" dxfId="3396" priority="1391">
      <formula>I22&lt;G22</formula>
    </cfRule>
    <cfRule type="expression" dxfId="3395" priority="1392">
      <formula>I22&gt;G22</formula>
    </cfRule>
  </conditionalFormatting>
  <conditionalFormatting sqref="I24">
    <cfRule type="expression" dxfId="3394" priority="1387">
      <formula>I24=G24</formula>
    </cfRule>
    <cfRule type="expression" dxfId="3393" priority="1389">
      <formula>I24&gt;G24</formula>
    </cfRule>
    <cfRule type="expression" dxfId="3392" priority="1388">
      <formula>I24&lt;G24</formula>
    </cfRule>
  </conditionalFormatting>
  <conditionalFormatting sqref="I26">
    <cfRule type="expression" dxfId="3391" priority="1384">
      <formula>I26=G26</formula>
    </cfRule>
    <cfRule type="expression" dxfId="3390" priority="1385">
      <formula>I26&lt;G26</formula>
    </cfRule>
    <cfRule type="expression" dxfId="3389" priority="1386">
      <formula>I26&gt;G26</formula>
    </cfRule>
  </conditionalFormatting>
  <conditionalFormatting sqref="I28">
    <cfRule type="expression" dxfId="3388" priority="1468">
      <formula>I28=G28</formula>
    </cfRule>
    <cfRule type="expression" dxfId="3387" priority="1470">
      <formula>I28&gt;G28</formula>
    </cfRule>
    <cfRule type="expression" dxfId="3386" priority="1469">
      <formula>I28&lt;G28</formula>
    </cfRule>
  </conditionalFormatting>
  <conditionalFormatting sqref="I33">
    <cfRule type="expression" dxfId="3385" priority="122">
      <formula>I33&lt;G33</formula>
    </cfRule>
    <cfRule type="expression" dxfId="3384" priority="121">
      <formula>I33=G33</formula>
    </cfRule>
    <cfRule type="expression" dxfId="3383" priority="123">
      <formula>I33&gt;G33</formula>
    </cfRule>
  </conditionalFormatting>
  <conditionalFormatting sqref="I35">
    <cfRule type="expression" dxfId="3382" priority="40">
      <formula>I35=G35</formula>
    </cfRule>
    <cfRule type="expression" dxfId="3381" priority="41">
      <formula>I35&lt;G35</formula>
    </cfRule>
    <cfRule type="expression" dxfId="3380" priority="42">
      <formula>I35&gt;G35</formula>
    </cfRule>
  </conditionalFormatting>
  <conditionalFormatting sqref="I37">
    <cfRule type="expression" dxfId="3379" priority="37">
      <formula>I37=G37</formula>
    </cfRule>
    <cfRule type="expression" dxfId="3378" priority="38">
      <formula>I37&lt;G37</formula>
    </cfRule>
    <cfRule type="expression" dxfId="3377" priority="39">
      <formula>I37&gt;G37</formula>
    </cfRule>
  </conditionalFormatting>
  <conditionalFormatting sqref="I39">
    <cfRule type="expression" dxfId="3376" priority="36">
      <formula>I39&gt;G39</formula>
    </cfRule>
    <cfRule type="expression" dxfId="3375" priority="35">
      <formula>I39&lt;G39</formula>
    </cfRule>
    <cfRule type="expression" dxfId="3374" priority="34">
      <formula>I39=G39</formula>
    </cfRule>
  </conditionalFormatting>
  <conditionalFormatting sqref="I41">
    <cfRule type="expression" dxfId="3373" priority="118">
      <formula>I41=G41</formula>
    </cfRule>
    <cfRule type="expression" dxfId="3372" priority="119">
      <formula>I41&lt;G41</formula>
    </cfRule>
    <cfRule type="expression" dxfId="3371" priority="120">
      <formula>I41&gt;G41</formula>
    </cfRule>
  </conditionalFormatting>
  <conditionalFormatting sqref="I47">
    <cfRule type="expression" dxfId="3370" priority="273">
      <formula>I47&gt;G47</formula>
    </cfRule>
    <cfRule type="expression" dxfId="3369" priority="272">
      <formula>I47&lt;G47</formula>
    </cfRule>
    <cfRule type="expression" dxfId="3368" priority="271">
      <formula>I47=G47</formula>
    </cfRule>
  </conditionalFormatting>
  <conditionalFormatting sqref="I49">
    <cfRule type="expression" dxfId="3367" priority="191">
      <formula>I49&lt;G49</formula>
    </cfRule>
    <cfRule type="expression" dxfId="3366" priority="192">
      <formula>I49&gt;G49</formula>
    </cfRule>
    <cfRule type="expression" dxfId="3365" priority="190">
      <formula>I49=G49</formula>
    </cfRule>
  </conditionalFormatting>
  <conditionalFormatting sqref="I51">
    <cfRule type="expression" dxfId="3364" priority="189">
      <formula>I51&gt;G51</formula>
    </cfRule>
    <cfRule type="expression" dxfId="3363" priority="188">
      <formula>I51&lt;G51</formula>
    </cfRule>
    <cfRule type="expression" dxfId="3362" priority="187">
      <formula>I51=G51</formula>
    </cfRule>
  </conditionalFormatting>
  <conditionalFormatting sqref="I53">
    <cfRule type="expression" dxfId="3361" priority="186">
      <formula>I53&gt;G53</formula>
    </cfRule>
    <cfRule type="expression" dxfId="3360" priority="185">
      <formula>I53&lt;G53</formula>
    </cfRule>
    <cfRule type="expression" dxfId="3359" priority="184">
      <formula>I53=G53</formula>
    </cfRule>
  </conditionalFormatting>
  <conditionalFormatting sqref="I55">
    <cfRule type="expression" dxfId="3358" priority="268">
      <formula>I55=G55</formula>
    </cfRule>
    <cfRule type="expression" dxfId="3357" priority="269">
      <formula>I55&lt;G55</formula>
    </cfRule>
    <cfRule type="expression" dxfId="3356" priority="270">
      <formula>I55&gt;G55</formula>
    </cfRule>
  </conditionalFormatting>
  <conditionalFormatting sqref="I60">
    <cfRule type="expression" dxfId="3355" priority="422">
      <formula>I60&lt;G60</formula>
    </cfRule>
    <cfRule type="expression" dxfId="3354" priority="423">
      <formula>I60&gt;G60</formula>
    </cfRule>
    <cfRule type="expression" dxfId="3353" priority="421">
      <formula>I60=G60</formula>
    </cfRule>
  </conditionalFormatting>
  <conditionalFormatting sqref="I62">
    <cfRule type="expression" dxfId="3352" priority="340">
      <formula>I62=G62</formula>
    </cfRule>
    <cfRule type="expression" dxfId="3351" priority="341">
      <formula>I62&lt;G62</formula>
    </cfRule>
    <cfRule type="expression" dxfId="3350" priority="342">
      <formula>I62&gt;G62</formula>
    </cfRule>
  </conditionalFormatting>
  <conditionalFormatting sqref="I64">
    <cfRule type="expression" dxfId="3349" priority="338">
      <formula>I64&lt;G64</formula>
    </cfRule>
    <cfRule type="expression" dxfId="3348" priority="339">
      <formula>I64&gt;G64</formula>
    </cfRule>
    <cfRule type="expression" dxfId="3347" priority="337">
      <formula>I64=G64</formula>
    </cfRule>
  </conditionalFormatting>
  <conditionalFormatting sqref="I66">
    <cfRule type="expression" dxfId="3346" priority="334">
      <formula>I66=G66</formula>
    </cfRule>
    <cfRule type="expression" dxfId="3345" priority="335">
      <formula>I66&lt;G66</formula>
    </cfRule>
    <cfRule type="expression" dxfId="3344" priority="336">
      <formula>I66&gt;G66</formula>
    </cfRule>
  </conditionalFormatting>
  <conditionalFormatting sqref="I68">
    <cfRule type="expression" dxfId="3343" priority="420">
      <formula>I68&gt;G68</formula>
    </cfRule>
    <cfRule type="expression" dxfId="3342" priority="418">
      <formula>I68=G68</formula>
    </cfRule>
    <cfRule type="expression" dxfId="3341" priority="419">
      <formula>I68&lt;G68</formula>
    </cfRule>
  </conditionalFormatting>
  <conditionalFormatting sqref="I74">
    <cfRule type="expression" dxfId="3340" priority="571">
      <formula>I74=G74</formula>
    </cfRule>
    <cfRule type="expression" dxfId="3339" priority="573">
      <formula>I74&gt;G74</formula>
    </cfRule>
    <cfRule type="expression" dxfId="3338" priority="572">
      <formula>I74&lt;G74</formula>
    </cfRule>
  </conditionalFormatting>
  <conditionalFormatting sqref="I76">
    <cfRule type="expression" dxfId="3337" priority="490">
      <formula>I76=G76</formula>
    </cfRule>
    <cfRule type="expression" dxfId="3336" priority="491">
      <formula>I76&lt;G76</formula>
    </cfRule>
    <cfRule type="expression" dxfId="3335" priority="492">
      <formula>I76&gt;G76</formula>
    </cfRule>
  </conditionalFormatting>
  <conditionalFormatting sqref="I78">
    <cfRule type="expression" dxfId="3334" priority="487">
      <formula>I78=G78</formula>
    </cfRule>
    <cfRule type="expression" dxfId="3333" priority="488">
      <formula>I78&lt;G78</formula>
    </cfRule>
    <cfRule type="expression" dxfId="3332" priority="489">
      <formula>I78&gt;G78</formula>
    </cfRule>
  </conditionalFormatting>
  <conditionalFormatting sqref="I80">
    <cfRule type="expression" dxfId="3331" priority="484">
      <formula>I80=G80</formula>
    </cfRule>
    <cfRule type="expression" dxfId="3330" priority="485">
      <formula>I80&lt;G80</formula>
    </cfRule>
    <cfRule type="expression" dxfId="3329" priority="486">
      <formula>I80&gt;G80</formula>
    </cfRule>
  </conditionalFormatting>
  <conditionalFormatting sqref="I82">
    <cfRule type="expression" dxfId="3328" priority="569">
      <formula>I82&lt;G82</formula>
    </cfRule>
    <cfRule type="expression" dxfId="3327" priority="570">
      <formula>I82&gt;G82</formula>
    </cfRule>
    <cfRule type="expression" dxfId="3326" priority="568">
      <formula>I82=G82</formula>
    </cfRule>
  </conditionalFormatting>
  <conditionalFormatting sqref="I88">
    <cfRule type="expression" dxfId="3325" priority="721">
      <formula>I88=G88</formula>
    </cfRule>
    <cfRule type="expression" dxfId="3324" priority="722">
      <formula>I88&lt;G88</formula>
    </cfRule>
    <cfRule type="expression" dxfId="3323" priority="723">
      <formula>I88&gt;G88</formula>
    </cfRule>
  </conditionalFormatting>
  <conditionalFormatting sqref="I90">
    <cfRule type="expression" dxfId="3322" priority="641">
      <formula>I90&lt;G90</formula>
    </cfRule>
    <cfRule type="expression" dxfId="3321" priority="640">
      <formula>I90=G90</formula>
    </cfRule>
    <cfRule type="expression" dxfId="3320" priority="642">
      <formula>I90&gt;G90</formula>
    </cfRule>
  </conditionalFormatting>
  <conditionalFormatting sqref="I92">
    <cfRule type="expression" dxfId="3319" priority="638">
      <formula>I92&lt;G92</formula>
    </cfRule>
    <cfRule type="expression" dxfId="3318" priority="639">
      <formula>I92&gt;G92</formula>
    </cfRule>
    <cfRule type="expression" dxfId="3317" priority="637">
      <formula>I92=G92</formula>
    </cfRule>
  </conditionalFormatting>
  <conditionalFormatting sqref="I94">
    <cfRule type="expression" dxfId="3316" priority="634">
      <formula>I94=G94</formula>
    </cfRule>
    <cfRule type="expression" dxfId="3315" priority="636">
      <formula>I94&gt;G94</formula>
    </cfRule>
    <cfRule type="expression" dxfId="3314" priority="635">
      <formula>I94&lt;G94</formula>
    </cfRule>
  </conditionalFormatting>
  <conditionalFormatting sqref="I96">
    <cfRule type="expression" dxfId="3313" priority="719">
      <formula>I96&lt;G96</formula>
    </cfRule>
    <cfRule type="expression" dxfId="3312" priority="718">
      <formula>I96=G96</formula>
    </cfRule>
    <cfRule type="expression" dxfId="3311" priority="720">
      <formula>I96&gt;G96</formula>
    </cfRule>
  </conditionalFormatting>
  <conditionalFormatting sqref="I102">
    <cfRule type="expression" dxfId="3310" priority="871">
      <formula>I102=G102</formula>
    </cfRule>
    <cfRule type="expression" dxfId="3309" priority="872">
      <formula>I102&lt;G102</formula>
    </cfRule>
    <cfRule type="expression" dxfId="3308" priority="873">
      <formula>I102&gt;G102</formula>
    </cfRule>
  </conditionalFormatting>
  <conditionalFormatting sqref="I104">
    <cfRule type="expression" dxfId="3307" priority="792">
      <formula>I104&gt;G104</formula>
    </cfRule>
    <cfRule type="expression" dxfId="3306" priority="790">
      <formula>I104=G104</formula>
    </cfRule>
    <cfRule type="expression" dxfId="3305" priority="791">
      <formula>I104&lt;G104</formula>
    </cfRule>
  </conditionalFormatting>
  <conditionalFormatting sqref="I106">
    <cfRule type="expression" dxfId="3304" priority="788">
      <formula>I106&lt;G106</formula>
    </cfRule>
    <cfRule type="expression" dxfId="3303" priority="789">
      <formula>I106&gt;G106</formula>
    </cfRule>
    <cfRule type="expression" dxfId="3302" priority="787">
      <formula>I106=G106</formula>
    </cfRule>
  </conditionalFormatting>
  <conditionalFormatting sqref="I108">
    <cfRule type="expression" dxfId="3301" priority="784">
      <formula>I108=G108</formula>
    </cfRule>
    <cfRule type="expression" dxfId="3300" priority="786">
      <formula>I108&gt;G108</formula>
    </cfRule>
    <cfRule type="expression" dxfId="3299" priority="785">
      <formula>I108&lt;G108</formula>
    </cfRule>
  </conditionalFormatting>
  <conditionalFormatting sqref="I110">
    <cfRule type="expression" dxfId="3298" priority="870">
      <formula>I110&gt;G110</formula>
    </cfRule>
    <cfRule type="expression" dxfId="3297" priority="869">
      <formula>I110&lt;G110</formula>
    </cfRule>
    <cfRule type="expression" dxfId="3296" priority="868">
      <formula>I110=G110</formula>
    </cfRule>
  </conditionalFormatting>
  <conditionalFormatting sqref="I116">
    <cfRule type="expression" dxfId="3295" priority="1023">
      <formula>I116&gt;G116</formula>
    </cfRule>
    <cfRule type="expression" dxfId="3294" priority="1021">
      <formula>I116=G116</formula>
    </cfRule>
    <cfRule type="expression" dxfId="3293" priority="1022">
      <formula>I116&lt;G116</formula>
    </cfRule>
  </conditionalFormatting>
  <conditionalFormatting sqref="I118">
    <cfRule type="expression" dxfId="3292" priority="940">
      <formula>I118=G118</formula>
    </cfRule>
    <cfRule type="expression" dxfId="3291" priority="941">
      <formula>I118&lt;G118</formula>
    </cfRule>
    <cfRule type="expression" dxfId="3290" priority="942">
      <formula>I118&gt;G118</formula>
    </cfRule>
  </conditionalFormatting>
  <conditionalFormatting sqref="I120">
    <cfRule type="expression" dxfId="3289" priority="937">
      <formula>I120=G120</formula>
    </cfRule>
    <cfRule type="expression" dxfId="3288" priority="938">
      <formula>I120&lt;G120</formula>
    </cfRule>
    <cfRule type="expression" dxfId="3287" priority="939">
      <formula>I120&gt;G120</formula>
    </cfRule>
  </conditionalFormatting>
  <conditionalFormatting sqref="I122">
    <cfRule type="expression" dxfId="3286" priority="936">
      <formula>I122&gt;G122</formula>
    </cfRule>
    <cfRule type="expression" dxfId="3285" priority="935">
      <formula>I122&lt;G122</formula>
    </cfRule>
    <cfRule type="expression" dxfId="3284" priority="934">
      <formula>I122=G122</formula>
    </cfRule>
  </conditionalFormatting>
  <conditionalFormatting sqref="I124">
    <cfRule type="expression" dxfId="3283" priority="1019">
      <formula>I124&lt;G124</formula>
    </cfRule>
    <cfRule type="expression" dxfId="3282" priority="1018">
      <formula>I124=G124</formula>
    </cfRule>
    <cfRule type="expression" dxfId="3281" priority="1020">
      <formula>I124&gt;G124</formula>
    </cfRule>
  </conditionalFormatting>
  <conditionalFormatting sqref="I130">
    <cfRule type="expression" dxfId="3280" priority="1173">
      <formula>I130&gt;G130</formula>
    </cfRule>
    <cfRule type="expression" dxfId="3279" priority="1172">
      <formula>I130&lt;G130</formula>
    </cfRule>
    <cfRule type="expression" dxfId="3278" priority="1171">
      <formula>I130=G130</formula>
    </cfRule>
  </conditionalFormatting>
  <conditionalFormatting sqref="I132">
    <cfRule type="expression" dxfId="3277" priority="1090">
      <formula>I132=G132</formula>
    </cfRule>
    <cfRule type="expression" dxfId="3276" priority="1091">
      <formula>I132&lt;G132</formula>
    </cfRule>
    <cfRule type="expression" dxfId="3275" priority="1092">
      <formula>I132&gt;G132</formula>
    </cfRule>
  </conditionalFormatting>
  <conditionalFormatting sqref="I134">
    <cfRule type="expression" dxfId="3274" priority="1087">
      <formula>I134=G134</formula>
    </cfRule>
    <cfRule type="expression" dxfId="3273" priority="1088">
      <formula>I134&lt;G134</formula>
    </cfRule>
    <cfRule type="expression" dxfId="3272" priority="1089">
      <formula>I134&gt;G134</formula>
    </cfRule>
  </conditionalFormatting>
  <conditionalFormatting sqref="I136">
    <cfRule type="expression" dxfId="3271" priority="1085">
      <formula>I136&lt;G136</formula>
    </cfRule>
    <cfRule type="expression" dxfId="3270" priority="1086">
      <formula>I136&gt;G136</formula>
    </cfRule>
    <cfRule type="expression" dxfId="3269" priority="1084">
      <formula>I136=G136</formula>
    </cfRule>
  </conditionalFormatting>
  <conditionalFormatting sqref="I138">
    <cfRule type="expression" dxfId="3268" priority="1169">
      <formula>I138&lt;G138</formula>
    </cfRule>
    <cfRule type="expression" dxfId="3267" priority="1170">
      <formula>I138&gt;G138</formula>
    </cfRule>
    <cfRule type="expression" dxfId="3266" priority="1168">
      <formula>I138=G138</formula>
    </cfRule>
  </conditionalFormatting>
  <conditionalFormatting sqref="I144">
    <cfRule type="expression" dxfId="3265" priority="1323">
      <formula>I144&gt;G144</formula>
    </cfRule>
    <cfRule type="expression" dxfId="3264" priority="1321">
      <formula>I144=G144</formula>
    </cfRule>
    <cfRule type="expression" dxfId="3263" priority="1322">
      <formula>I144&lt;G144</formula>
    </cfRule>
  </conditionalFormatting>
  <conditionalFormatting sqref="I146">
    <cfRule type="expression" dxfId="3262" priority="1240">
      <formula>I146=G146</formula>
    </cfRule>
    <cfRule type="expression" dxfId="3261" priority="1241">
      <formula>I146&lt;G146</formula>
    </cfRule>
    <cfRule type="expression" dxfId="3260" priority="1242">
      <formula>I146&gt;G146</formula>
    </cfRule>
  </conditionalFormatting>
  <conditionalFormatting sqref="I148">
    <cfRule type="expression" dxfId="3259" priority="1237">
      <formula>I148=G148</formula>
    </cfRule>
    <cfRule type="expression" dxfId="3258" priority="1238">
      <formula>I148&lt;G148</formula>
    </cfRule>
    <cfRule type="expression" dxfId="3257" priority="1239">
      <formula>I148&gt;G148</formula>
    </cfRule>
  </conditionalFormatting>
  <conditionalFormatting sqref="I150">
    <cfRule type="expression" dxfId="3256" priority="1236">
      <formula>I150&gt;G150</formula>
    </cfRule>
    <cfRule type="expression" dxfId="3255" priority="1234">
      <formula>I150=G150</formula>
    </cfRule>
    <cfRule type="expression" dxfId="3254" priority="1235">
      <formula>I150&lt;G150</formula>
    </cfRule>
  </conditionalFormatting>
  <conditionalFormatting sqref="I152">
    <cfRule type="expression" dxfId="3253" priority="1320">
      <formula>I152&gt;G152</formula>
    </cfRule>
    <cfRule type="expression" dxfId="3252" priority="1319">
      <formula>I152&lt;G152</formula>
    </cfRule>
    <cfRule type="expression" dxfId="3251" priority="1318">
      <formula>I152=G152</formula>
    </cfRule>
  </conditionalFormatting>
  <conditionalFormatting sqref="I158">
    <cfRule type="expression" dxfId="3250" priority="3419">
      <formula>I158&lt;G158</formula>
    </cfRule>
    <cfRule type="expression" dxfId="3249" priority="3420">
      <formula>I158&gt;G158</formula>
    </cfRule>
    <cfRule type="expression" dxfId="3248" priority="3418">
      <formula>I158=G158</formula>
    </cfRule>
  </conditionalFormatting>
  <conditionalFormatting sqref="I160">
    <cfRule type="expression" dxfId="3247" priority="1900">
      <formula>I160=G160</formula>
    </cfRule>
    <cfRule type="expression" dxfId="3246" priority="1901">
      <formula>I160&lt;G160</formula>
    </cfRule>
    <cfRule type="expression" dxfId="3245" priority="1902">
      <formula>I160&gt;G160</formula>
    </cfRule>
  </conditionalFormatting>
  <conditionalFormatting sqref="I162">
    <cfRule type="expression" dxfId="3244" priority="1897">
      <formula>I162=G162</formula>
    </cfRule>
    <cfRule type="expression" dxfId="3243" priority="1898">
      <formula>I162&lt;G162</formula>
    </cfRule>
    <cfRule type="expression" dxfId="3242" priority="1899">
      <formula>I162&gt;G162</formula>
    </cfRule>
  </conditionalFormatting>
  <conditionalFormatting sqref="I164">
    <cfRule type="expression" dxfId="3241" priority="1896">
      <formula>I164&gt;G164</formula>
    </cfRule>
    <cfRule type="expression" dxfId="3240" priority="1895">
      <formula>I164&lt;G164</formula>
    </cfRule>
    <cfRule type="expression" dxfId="3239" priority="1894">
      <formula>I164=G164</formula>
    </cfRule>
  </conditionalFormatting>
  <conditionalFormatting sqref="I166">
    <cfRule type="expression" dxfId="3238" priority="3408">
      <formula>I166&gt;G166</formula>
    </cfRule>
    <cfRule type="expression" dxfId="3237" priority="3407">
      <formula>I166&lt;G166</formula>
    </cfRule>
    <cfRule type="expression" dxfId="3236" priority="3406">
      <formula>I166=G166</formula>
    </cfRule>
  </conditionalFormatting>
  <conditionalFormatting sqref="I172">
    <cfRule type="expression" dxfId="3235" priority="3270">
      <formula>I172&gt;G172</formula>
    </cfRule>
    <cfRule type="expression" dxfId="3234" priority="3268">
      <formula>I172=G172</formula>
    </cfRule>
    <cfRule type="expression" dxfId="3233" priority="3269">
      <formula>I172&lt;G172</formula>
    </cfRule>
  </conditionalFormatting>
  <conditionalFormatting sqref="I174">
    <cfRule type="expression" dxfId="3232" priority="1811">
      <formula>I174&lt;G174</formula>
    </cfRule>
    <cfRule type="expression" dxfId="3231" priority="1812">
      <formula>I174&gt;G174</formula>
    </cfRule>
    <cfRule type="expression" dxfId="3230" priority="1810">
      <formula>I174=G174</formula>
    </cfRule>
  </conditionalFormatting>
  <conditionalFormatting sqref="I176">
    <cfRule type="expression" dxfId="3229" priority="1807">
      <formula>I176=G176</formula>
    </cfRule>
    <cfRule type="expression" dxfId="3228" priority="1808">
      <formula>I176&lt;G176</formula>
    </cfRule>
    <cfRule type="expression" dxfId="3227" priority="1809">
      <formula>I176&gt;G176</formula>
    </cfRule>
  </conditionalFormatting>
  <conditionalFormatting sqref="I178">
    <cfRule type="expression" dxfId="3226" priority="1804">
      <formula>I178=G178</formula>
    </cfRule>
    <cfRule type="expression" dxfId="3225" priority="1806">
      <formula>I178&gt;G178</formula>
    </cfRule>
    <cfRule type="expression" dxfId="3224" priority="1805">
      <formula>I178&lt;G178</formula>
    </cfRule>
  </conditionalFormatting>
  <conditionalFormatting sqref="I180">
    <cfRule type="expression" dxfId="3223" priority="3256">
      <formula>I180=G180</formula>
    </cfRule>
    <cfRule type="expression" dxfId="3222" priority="3257">
      <formula>I180&lt;G180</formula>
    </cfRule>
    <cfRule type="expression" dxfId="3221" priority="3258">
      <formula>I180&gt;G180</formula>
    </cfRule>
  </conditionalFormatting>
  <conditionalFormatting sqref="I186">
    <cfRule type="expression" dxfId="3220" priority="3119">
      <formula>I186&lt;G186</formula>
    </cfRule>
    <cfRule type="expression" dxfId="3219" priority="3120">
      <formula>I186&gt;G186</formula>
    </cfRule>
    <cfRule type="expression" dxfId="3218" priority="3118">
      <formula>I186=G186</formula>
    </cfRule>
  </conditionalFormatting>
  <conditionalFormatting sqref="I188">
    <cfRule type="expression" dxfId="3217" priority="1722">
      <formula>I188&gt;G188</formula>
    </cfRule>
    <cfRule type="expression" dxfId="3216" priority="1720">
      <formula>I188=G188</formula>
    </cfRule>
    <cfRule type="expression" dxfId="3215" priority="1721">
      <formula>I188&lt;G188</formula>
    </cfRule>
  </conditionalFormatting>
  <conditionalFormatting sqref="I190">
    <cfRule type="expression" dxfId="3214" priority="1717">
      <formula>I190=G190</formula>
    </cfRule>
    <cfRule type="expression" dxfId="3213" priority="1718">
      <formula>I190&lt;G190</formula>
    </cfRule>
    <cfRule type="expression" dxfId="3212" priority="1719">
      <formula>I190&gt;G190</formula>
    </cfRule>
  </conditionalFormatting>
  <conditionalFormatting sqref="I192">
    <cfRule type="expression" dxfId="3211" priority="1716">
      <formula>I192&gt;G192</formula>
    </cfRule>
    <cfRule type="expression" dxfId="3210" priority="1715">
      <formula>I192&lt;G192</formula>
    </cfRule>
    <cfRule type="expression" dxfId="3209" priority="1714">
      <formula>I192=G192</formula>
    </cfRule>
  </conditionalFormatting>
  <conditionalFormatting sqref="I194">
    <cfRule type="expression" dxfId="3208" priority="3108">
      <formula>I194&gt;G194</formula>
    </cfRule>
    <cfRule type="expression" dxfId="3207" priority="3107">
      <formula>I194&lt;G194</formula>
    </cfRule>
    <cfRule type="expression" dxfId="3206" priority="3106">
      <formula>I194=G194</formula>
    </cfRule>
  </conditionalFormatting>
  <conditionalFormatting sqref="I200">
    <cfRule type="expression" dxfId="3205" priority="2970">
      <formula>I200&gt;G200</formula>
    </cfRule>
    <cfRule type="expression" dxfId="3204" priority="2969">
      <formula>I200&lt;G200</formula>
    </cfRule>
    <cfRule type="expression" dxfId="3203" priority="2968">
      <formula>I200=G200</formula>
    </cfRule>
  </conditionalFormatting>
  <conditionalFormatting sqref="I202">
    <cfRule type="expression" dxfId="3202" priority="1630">
      <formula>I202=G202</formula>
    </cfRule>
    <cfRule type="expression" dxfId="3201" priority="1631">
      <formula>I202&lt;G202</formula>
    </cfRule>
    <cfRule type="expression" dxfId="3200" priority="1632">
      <formula>I202&gt;G202</formula>
    </cfRule>
  </conditionalFormatting>
  <conditionalFormatting sqref="I204">
    <cfRule type="expression" dxfId="3199" priority="1629">
      <formula>I204&gt;G204</formula>
    </cfRule>
    <cfRule type="expression" dxfId="3198" priority="1628">
      <formula>I204&lt;G204</formula>
    </cfRule>
    <cfRule type="expression" dxfId="3197" priority="1627">
      <formula>I204=G204</formula>
    </cfRule>
  </conditionalFormatting>
  <conditionalFormatting sqref="I206">
    <cfRule type="expression" dxfId="3196" priority="1625">
      <formula>I206&lt;G206</formula>
    </cfRule>
    <cfRule type="expression" dxfId="3195" priority="1624">
      <formula>I206=G206</formula>
    </cfRule>
    <cfRule type="expression" dxfId="3194" priority="1626">
      <formula>I206&gt;G206</formula>
    </cfRule>
  </conditionalFormatting>
  <conditionalFormatting sqref="I208">
    <cfRule type="expression" dxfId="3193" priority="2958">
      <formula>I208&gt;G208</formula>
    </cfRule>
    <cfRule type="expression" dxfId="3192" priority="2956">
      <formula>I208=G208</formula>
    </cfRule>
    <cfRule type="expression" dxfId="3191" priority="2957">
      <formula>I208&lt;G208</formula>
    </cfRule>
  </conditionalFormatting>
  <conditionalFormatting sqref="I214">
    <cfRule type="expression" dxfId="3190" priority="2820">
      <formula>I214&gt;G214</formula>
    </cfRule>
    <cfRule type="expression" dxfId="3189" priority="2819">
      <formula>I214&lt;G214</formula>
    </cfRule>
    <cfRule type="expression" dxfId="3188" priority="2818">
      <formula>I214=G214</formula>
    </cfRule>
  </conditionalFormatting>
  <conditionalFormatting sqref="I216">
    <cfRule type="expression" dxfId="3187" priority="1540">
      <formula>I216=G216</formula>
    </cfRule>
    <cfRule type="expression" dxfId="3186" priority="1541">
      <formula>I216&lt;G216</formula>
    </cfRule>
    <cfRule type="expression" dxfId="3185" priority="1542">
      <formula>I216&gt;G216</formula>
    </cfRule>
  </conditionalFormatting>
  <conditionalFormatting sqref="I218">
    <cfRule type="expression" dxfId="3184" priority="1538">
      <formula>I218&lt;G218</formula>
    </cfRule>
    <cfRule type="expression" dxfId="3183" priority="1537">
      <formula>I218=G218</formula>
    </cfRule>
    <cfRule type="expression" dxfId="3182" priority="1539">
      <formula>I218&gt;G218</formula>
    </cfRule>
  </conditionalFormatting>
  <conditionalFormatting sqref="I220">
    <cfRule type="expression" dxfId="3181" priority="1535">
      <formula>I220&lt;G220</formula>
    </cfRule>
    <cfRule type="expression" dxfId="3180" priority="1536">
      <formula>I220&gt;G220</formula>
    </cfRule>
    <cfRule type="expression" dxfId="3179" priority="1534">
      <formula>I220=G220</formula>
    </cfRule>
  </conditionalFormatting>
  <conditionalFormatting sqref="I222">
    <cfRule type="expression" dxfId="3178" priority="2806">
      <formula>I222=G222</formula>
    </cfRule>
    <cfRule type="expression" dxfId="3177" priority="2807">
      <formula>I222&lt;G222</formula>
    </cfRule>
    <cfRule type="expression" dxfId="3176" priority="2808">
      <formula>I222&gt;G222</formula>
    </cfRule>
  </conditionalFormatting>
  <conditionalFormatting sqref="J20">
    <cfRule type="expression" dxfId="3175" priority="1504">
      <formula>J20=K20</formula>
    </cfRule>
    <cfRule type="expression" dxfId="3174" priority="1505">
      <formula>J20&lt;K20</formula>
    </cfRule>
    <cfRule type="expression" dxfId="3173" priority="1506">
      <formula>J20&gt;K20</formula>
    </cfRule>
  </conditionalFormatting>
  <conditionalFormatting sqref="J22">
    <cfRule type="expression" dxfId="3172" priority="1441">
      <formula>J22=K22</formula>
    </cfRule>
    <cfRule type="expression" dxfId="3171" priority="1442">
      <formula>J22&lt;K22</formula>
    </cfRule>
    <cfRule type="expression" dxfId="3170" priority="1443">
      <formula>J22&gt;K22</formula>
    </cfRule>
  </conditionalFormatting>
  <conditionalFormatting sqref="J24">
    <cfRule type="expression" dxfId="3169" priority="1430">
      <formula>J24&lt;K24</formula>
    </cfRule>
    <cfRule type="expression" dxfId="3168" priority="1429">
      <formula>J24=K24</formula>
    </cfRule>
    <cfRule type="expression" dxfId="3167" priority="1431">
      <formula>J24&gt;K24</formula>
    </cfRule>
  </conditionalFormatting>
  <conditionalFormatting sqref="J26">
    <cfRule type="expression" dxfId="3166" priority="1419">
      <formula>J26&gt;K26</formula>
    </cfRule>
    <cfRule type="expression" dxfId="3165" priority="1418">
      <formula>J26&lt;K26</formula>
    </cfRule>
    <cfRule type="expression" dxfId="3164" priority="1417">
      <formula>J26=K26</formula>
    </cfRule>
  </conditionalFormatting>
  <conditionalFormatting sqref="J28">
    <cfRule type="expression" dxfId="3163" priority="1491">
      <formula>J28&gt;K28</formula>
    </cfRule>
    <cfRule type="expression" dxfId="3162" priority="1490">
      <formula>J28&lt;K28</formula>
    </cfRule>
    <cfRule type="expression" dxfId="3161" priority="1489">
      <formula>J28=K28</formula>
    </cfRule>
  </conditionalFormatting>
  <conditionalFormatting sqref="J33">
    <cfRule type="expression" dxfId="3160" priority="156">
      <formula>J33&gt;K33</formula>
    </cfRule>
    <cfRule type="expression" dxfId="3159" priority="154">
      <formula>J33=K33</formula>
    </cfRule>
    <cfRule type="expression" dxfId="3158" priority="155">
      <formula>J33&lt;K33</formula>
    </cfRule>
  </conditionalFormatting>
  <conditionalFormatting sqref="J35">
    <cfRule type="expression" dxfId="3157" priority="91">
      <formula>J35=K35</formula>
    </cfRule>
    <cfRule type="expression" dxfId="3156" priority="93">
      <formula>J35&gt;K35</formula>
    </cfRule>
    <cfRule type="expression" dxfId="3155" priority="92">
      <formula>J35&lt;K35</formula>
    </cfRule>
  </conditionalFormatting>
  <conditionalFormatting sqref="J37">
    <cfRule type="expression" dxfId="3154" priority="81">
      <formula>J37&gt;K37</formula>
    </cfRule>
    <cfRule type="expression" dxfId="3153" priority="79">
      <formula>J37=K37</formula>
    </cfRule>
    <cfRule type="expression" dxfId="3152" priority="80">
      <formula>J37&lt;K37</formula>
    </cfRule>
  </conditionalFormatting>
  <conditionalFormatting sqref="J39">
    <cfRule type="expression" dxfId="3151" priority="67">
      <formula>J39=K39</formula>
    </cfRule>
    <cfRule type="expression" dxfId="3150" priority="69">
      <formula>J39&gt;K39</formula>
    </cfRule>
    <cfRule type="expression" dxfId="3149" priority="68">
      <formula>J39&lt;K39</formula>
    </cfRule>
  </conditionalFormatting>
  <conditionalFormatting sqref="J41">
    <cfRule type="expression" dxfId="3148" priority="139">
      <formula>J41=K41</formula>
    </cfRule>
    <cfRule type="expression" dxfId="3147" priority="140">
      <formula>J41&lt;K41</formula>
    </cfRule>
    <cfRule type="expression" dxfId="3146" priority="141">
      <formula>J41&gt;K41</formula>
    </cfRule>
  </conditionalFormatting>
  <conditionalFormatting sqref="J47">
    <cfRule type="expression" dxfId="3145" priority="306">
      <formula>J47&gt;K47</formula>
    </cfRule>
    <cfRule type="expression" dxfId="3144" priority="304">
      <formula>J47=K47</formula>
    </cfRule>
    <cfRule type="expression" dxfId="3143" priority="305">
      <formula>J47&lt;K47</formula>
    </cfRule>
  </conditionalFormatting>
  <conditionalFormatting sqref="J49">
    <cfRule type="expression" dxfId="3142" priority="241">
      <formula>J49=K49</formula>
    </cfRule>
    <cfRule type="expression" dxfId="3141" priority="242">
      <formula>J49&lt;K49</formula>
    </cfRule>
    <cfRule type="expression" dxfId="3140" priority="243">
      <formula>J49&gt;K49</formula>
    </cfRule>
  </conditionalFormatting>
  <conditionalFormatting sqref="J51">
    <cfRule type="expression" dxfId="3139" priority="229">
      <formula>J51=K51</formula>
    </cfRule>
    <cfRule type="expression" dxfId="3138" priority="231">
      <formula>J51&gt;K51</formula>
    </cfRule>
    <cfRule type="expression" dxfId="3137" priority="230">
      <formula>J51&lt;K51</formula>
    </cfRule>
  </conditionalFormatting>
  <conditionalFormatting sqref="J53">
    <cfRule type="expression" dxfId="3136" priority="218">
      <formula>J53&lt;K53</formula>
    </cfRule>
    <cfRule type="expression" dxfId="3135" priority="219">
      <formula>J53&gt;K53</formula>
    </cfRule>
    <cfRule type="expression" dxfId="3134" priority="217">
      <formula>J53=K53</formula>
    </cfRule>
  </conditionalFormatting>
  <conditionalFormatting sqref="J55">
    <cfRule type="expression" dxfId="3133" priority="290">
      <formula>J55&lt;K55</formula>
    </cfRule>
    <cfRule type="expression" dxfId="3132" priority="289">
      <formula>J55=K55</formula>
    </cfRule>
    <cfRule type="expression" dxfId="3131" priority="291">
      <formula>J55&gt;K55</formula>
    </cfRule>
  </conditionalFormatting>
  <conditionalFormatting sqref="J60">
    <cfRule type="expression" dxfId="3130" priority="456">
      <formula>J60&gt;K60</formula>
    </cfRule>
    <cfRule type="expression" dxfId="3129" priority="455">
      <formula>J60&lt;K60</formula>
    </cfRule>
    <cfRule type="expression" dxfId="3128" priority="454">
      <formula>J60=K60</formula>
    </cfRule>
  </conditionalFormatting>
  <conditionalFormatting sqref="J62">
    <cfRule type="expression" dxfId="3127" priority="393">
      <formula>J62&gt;K62</formula>
    </cfRule>
    <cfRule type="expression" dxfId="3126" priority="391">
      <formula>J62=K62</formula>
    </cfRule>
    <cfRule type="expression" dxfId="3125" priority="392">
      <formula>J62&lt;K62</formula>
    </cfRule>
  </conditionalFormatting>
  <conditionalFormatting sqref="J64">
    <cfRule type="expression" dxfId="3124" priority="381">
      <formula>J64&gt;K64</formula>
    </cfRule>
    <cfRule type="expression" dxfId="3123" priority="380">
      <formula>J64&lt;K64</formula>
    </cfRule>
    <cfRule type="expression" dxfId="3122" priority="379">
      <formula>J64=K64</formula>
    </cfRule>
  </conditionalFormatting>
  <conditionalFormatting sqref="J66">
    <cfRule type="expression" dxfId="3121" priority="369">
      <formula>J66&gt;K66</formula>
    </cfRule>
    <cfRule type="expression" dxfId="3120" priority="367">
      <formula>J66=K66</formula>
    </cfRule>
    <cfRule type="expression" dxfId="3119" priority="368">
      <formula>J66&lt;K66</formula>
    </cfRule>
  </conditionalFormatting>
  <conditionalFormatting sqref="J68">
    <cfRule type="expression" dxfId="3118" priority="440">
      <formula>J68&lt;K68</formula>
    </cfRule>
    <cfRule type="expression" dxfId="3117" priority="441">
      <formula>J68&gt;K68</formula>
    </cfRule>
    <cfRule type="expression" dxfId="3116" priority="439">
      <formula>J68=K68</formula>
    </cfRule>
  </conditionalFormatting>
  <conditionalFormatting sqref="J74">
    <cfRule type="expression" dxfId="3115" priority="604">
      <formula>J74=K74</formula>
    </cfRule>
    <cfRule type="expression" dxfId="3114" priority="605">
      <formula>J74&lt;K74</formula>
    </cfRule>
    <cfRule type="expression" dxfId="3113" priority="606">
      <formula>J74&gt;K74</formula>
    </cfRule>
  </conditionalFormatting>
  <conditionalFormatting sqref="J76">
    <cfRule type="expression" dxfId="3112" priority="543">
      <formula>J76&gt;K76</formula>
    </cfRule>
    <cfRule type="expression" dxfId="3111" priority="542">
      <formula>J76&lt;K76</formula>
    </cfRule>
    <cfRule type="expression" dxfId="3110" priority="541">
      <formula>J76=K76</formula>
    </cfRule>
  </conditionalFormatting>
  <conditionalFormatting sqref="J78">
    <cfRule type="expression" dxfId="3109" priority="529">
      <formula>J78=K78</formula>
    </cfRule>
    <cfRule type="expression" dxfId="3108" priority="531">
      <formula>J78&gt;K78</formula>
    </cfRule>
    <cfRule type="expression" dxfId="3107" priority="530">
      <formula>J78&lt;K78</formula>
    </cfRule>
  </conditionalFormatting>
  <conditionalFormatting sqref="J80">
    <cfRule type="expression" dxfId="3106" priority="517">
      <formula>J80=K80</formula>
    </cfRule>
    <cfRule type="expression" dxfId="3105" priority="518">
      <formula>J80&lt;K80</formula>
    </cfRule>
    <cfRule type="expression" dxfId="3104" priority="519">
      <formula>J80&gt;K80</formula>
    </cfRule>
  </conditionalFormatting>
  <conditionalFormatting sqref="J82">
    <cfRule type="expression" dxfId="3103" priority="591">
      <formula>J82&gt;K82</formula>
    </cfRule>
    <cfRule type="expression" dxfId="3102" priority="590">
      <formula>J82&lt;K82</formula>
    </cfRule>
    <cfRule type="expression" dxfId="3101" priority="589">
      <formula>J82=K82</formula>
    </cfRule>
  </conditionalFormatting>
  <conditionalFormatting sqref="J88">
    <cfRule type="expression" dxfId="3100" priority="756">
      <formula>J88&gt;K88</formula>
    </cfRule>
    <cfRule type="expression" dxfId="3099" priority="755">
      <formula>J88&lt;K88</formula>
    </cfRule>
    <cfRule type="expression" dxfId="3098" priority="754">
      <formula>J88=K88</formula>
    </cfRule>
  </conditionalFormatting>
  <conditionalFormatting sqref="J90">
    <cfRule type="expression" dxfId="3097" priority="691">
      <formula>J90=K90</formula>
    </cfRule>
    <cfRule type="expression" dxfId="3096" priority="692">
      <formula>J90&lt;K90</formula>
    </cfRule>
    <cfRule type="expression" dxfId="3095" priority="693">
      <formula>J90&gt;K90</formula>
    </cfRule>
  </conditionalFormatting>
  <conditionalFormatting sqref="J92">
    <cfRule type="expression" dxfId="3094" priority="679">
      <formula>J92=K92</formula>
    </cfRule>
    <cfRule type="expression" dxfId="3093" priority="681">
      <formula>J92&gt;K92</formula>
    </cfRule>
    <cfRule type="expression" dxfId="3092" priority="680">
      <formula>J92&lt;K92</formula>
    </cfRule>
  </conditionalFormatting>
  <conditionalFormatting sqref="J94">
    <cfRule type="expression" dxfId="3091" priority="667">
      <formula>J94=K94</formula>
    </cfRule>
    <cfRule type="expression" dxfId="3090" priority="668">
      <formula>J94&lt;K94</formula>
    </cfRule>
    <cfRule type="expression" dxfId="3089" priority="669">
      <formula>J94&gt;K94</formula>
    </cfRule>
  </conditionalFormatting>
  <conditionalFormatting sqref="J96">
    <cfRule type="expression" dxfId="3088" priority="741">
      <formula>J96&gt;K96</formula>
    </cfRule>
    <cfRule type="expression" dxfId="3087" priority="740">
      <formula>J96&lt;K96</formula>
    </cfRule>
    <cfRule type="expression" dxfId="3086" priority="739">
      <formula>J96=K96</formula>
    </cfRule>
  </conditionalFormatting>
  <conditionalFormatting sqref="J102">
    <cfRule type="expression" dxfId="3085" priority="906">
      <formula>J102&gt;K102</formula>
    </cfRule>
    <cfRule type="expression" dxfId="3084" priority="904">
      <formula>J102=K102</formula>
    </cfRule>
    <cfRule type="expression" dxfId="3083" priority="905">
      <formula>J102&lt;K102</formula>
    </cfRule>
  </conditionalFormatting>
  <conditionalFormatting sqref="J104">
    <cfRule type="expression" dxfId="3082" priority="842">
      <formula>J104&lt;K104</formula>
    </cfRule>
    <cfRule type="expression" dxfId="3081" priority="843">
      <formula>J104&gt;K104</formula>
    </cfRule>
    <cfRule type="expression" dxfId="3080" priority="841">
      <formula>J104=K104</formula>
    </cfRule>
  </conditionalFormatting>
  <conditionalFormatting sqref="J106">
    <cfRule type="expression" dxfId="3079" priority="829">
      <formula>J106=K106</formula>
    </cfRule>
    <cfRule type="expression" dxfId="3078" priority="831">
      <formula>J106&gt;K106</formula>
    </cfRule>
    <cfRule type="expression" dxfId="3077" priority="830">
      <formula>J106&lt;K106</formula>
    </cfRule>
  </conditionalFormatting>
  <conditionalFormatting sqref="J108">
    <cfRule type="expression" dxfId="3076" priority="818">
      <formula>J108&lt;K108</formula>
    </cfRule>
    <cfRule type="expression" dxfId="3075" priority="819">
      <formula>J108&gt;K108</formula>
    </cfRule>
    <cfRule type="expression" dxfId="3074" priority="817">
      <formula>J108=K108</formula>
    </cfRule>
  </conditionalFormatting>
  <conditionalFormatting sqref="J110">
    <cfRule type="expression" dxfId="3073" priority="889">
      <formula>J110=K110</formula>
    </cfRule>
    <cfRule type="expression" dxfId="3072" priority="891">
      <formula>J110&gt;K110</formula>
    </cfRule>
    <cfRule type="expression" dxfId="3071" priority="890">
      <formula>J110&lt;K110</formula>
    </cfRule>
  </conditionalFormatting>
  <conditionalFormatting sqref="J116">
    <cfRule type="expression" dxfId="3070" priority="1055">
      <formula>J116&lt;K116</formula>
    </cfRule>
    <cfRule type="expression" dxfId="3069" priority="1056">
      <formula>J116&gt;K116</formula>
    </cfRule>
    <cfRule type="expression" dxfId="3068" priority="1054">
      <formula>J116=K116</formula>
    </cfRule>
  </conditionalFormatting>
  <conditionalFormatting sqref="J118">
    <cfRule type="expression" dxfId="3067" priority="991">
      <formula>J118=K118</formula>
    </cfRule>
    <cfRule type="expression" dxfId="3066" priority="992">
      <formula>J118&lt;K118</formula>
    </cfRule>
    <cfRule type="expression" dxfId="3065" priority="993">
      <formula>J118&gt;K118</formula>
    </cfRule>
  </conditionalFormatting>
  <conditionalFormatting sqref="J120">
    <cfRule type="expression" dxfId="3064" priority="981">
      <formula>J120&gt;K120</formula>
    </cfRule>
    <cfRule type="expression" dxfId="3063" priority="979">
      <formula>J120=K120</formula>
    </cfRule>
    <cfRule type="expression" dxfId="3062" priority="980">
      <formula>J120&lt;K120</formula>
    </cfRule>
  </conditionalFormatting>
  <conditionalFormatting sqref="J122">
    <cfRule type="expression" dxfId="3061" priority="968">
      <formula>J122&lt;K122</formula>
    </cfRule>
    <cfRule type="expression" dxfId="3060" priority="969">
      <formula>J122&gt;K122</formula>
    </cfRule>
    <cfRule type="expression" dxfId="3059" priority="967">
      <formula>J122=K122</formula>
    </cfRule>
  </conditionalFormatting>
  <conditionalFormatting sqref="J124">
    <cfRule type="expression" dxfId="3058" priority="1041">
      <formula>J124&gt;K124</formula>
    </cfRule>
    <cfRule type="expression" dxfId="3057" priority="1040">
      <formula>J124&lt;K124</formula>
    </cfRule>
    <cfRule type="expression" dxfId="3056" priority="1039">
      <formula>J124=K124</formula>
    </cfRule>
  </conditionalFormatting>
  <conditionalFormatting sqref="J130">
    <cfRule type="expression" dxfId="3055" priority="1206">
      <formula>J130&gt;K130</formula>
    </cfRule>
    <cfRule type="expression" dxfId="3054" priority="1205">
      <formula>J130&lt;K130</formula>
    </cfRule>
    <cfRule type="expression" dxfId="3053" priority="1204">
      <formula>J130=K130</formula>
    </cfRule>
  </conditionalFormatting>
  <conditionalFormatting sqref="J132">
    <cfRule type="expression" dxfId="3052" priority="1142">
      <formula>J132&lt;K132</formula>
    </cfRule>
    <cfRule type="expression" dxfId="3051" priority="1141">
      <formula>J132=K132</formula>
    </cfRule>
    <cfRule type="expression" dxfId="3050" priority="1143">
      <formula>J132&gt;K132</formula>
    </cfRule>
  </conditionalFormatting>
  <conditionalFormatting sqref="J134">
    <cfRule type="expression" dxfId="3049" priority="1131">
      <formula>J134&gt;K134</formula>
    </cfRule>
    <cfRule type="expression" dxfId="3048" priority="1130">
      <formula>J134&lt;K134</formula>
    </cfRule>
    <cfRule type="expression" dxfId="3047" priority="1129">
      <formula>J134=K134</formula>
    </cfRule>
  </conditionalFormatting>
  <conditionalFormatting sqref="J136">
    <cfRule type="expression" dxfId="3046" priority="1117">
      <formula>J136=K136</formula>
    </cfRule>
    <cfRule type="expression" dxfId="3045" priority="1118">
      <formula>J136&lt;K136</formula>
    </cfRule>
    <cfRule type="expression" dxfId="3044" priority="1119">
      <formula>J136&gt;K136</formula>
    </cfRule>
  </conditionalFormatting>
  <conditionalFormatting sqref="J138">
    <cfRule type="expression" dxfId="3043" priority="1191">
      <formula>J138&gt;K138</formula>
    </cfRule>
    <cfRule type="expression" dxfId="3042" priority="1189">
      <formula>J138=K138</formula>
    </cfRule>
    <cfRule type="expression" dxfId="3041" priority="1190">
      <formula>J138&lt;K138</formula>
    </cfRule>
  </conditionalFormatting>
  <conditionalFormatting sqref="J144">
    <cfRule type="expression" dxfId="3040" priority="1356">
      <formula>J144&gt;K144</formula>
    </cfRule>
    <cfRule type="expression" dxfId="3039" priority="1355">
      <formula>J144&lt;K144</formula>
    </cfRule>
    <cfRule type="expression" dxfId="3038" priority="1354">
      <formula>J144=K144</formula>
    </cfRule>
  </conditionalFormatting>
  <conditionalFormatting sqref="J146">
    <cfRule type="expression" dxfId="3037" priority="1293">
      <formula>J146&gt;K146</formula>
    </cfRule>
    <cfRule type="expression" dxfId="3036" priority="1292">
      <formula>J146&lt;K146</formula>
    </cfRule>
    <cfRule type="expression" dxfId="3035" priority="1291">
      <formula>J146=K146</formula>
    </cfRule>
  </conditionalFormatting>
  <conditionalFormatting sqref="J148">
    <cfRule type="expression" dxfId="3034" priority="1279">
      <formula>J148=K148</formula>
    </cfRule>
    <cfRule type="expression" dxfId="3033" priority="1281">
      <formula>J148&gt;K148</formula>
    </cfRule>
    <cfRule type="expression" dxfId="3032" priority="1280">
      <formula>J148&lt;K148</formula>
    </cfRule>
  </conditionalFormatting>
  <conditionalFormatting sqref="J150">
    <cfRule type="expression" dxfId="3031" priority="1269">
      <formula>J150&gt;K150</formula>
    </cfRule>
    <cfRule type="expression" dxfId="3030" priority="1268">
      <formula>J150&lt;K150</formula>
    </cfRule>
    <cfRule type="expression" dxfId="3029" priority="1267">
      <formula>J150=K150</formula>
    </cfRule>
  </conditionalFormatting>
  <conditionalFormatting sqref="J152">
    <cfRule type="expression" dxfId="3028" priority="1339">
      <formula>J152=K152</formula>
    </cfRule>
    <cfRule type="expression" dxfId="3027" priority="1340">
      <formula>J152&lt;K152</formula>
    </cfRule>
    <cfRule type="expression" dxfId="3026" priority="1341">
      <formula>J152&gt;K152</formula>
    </cfRule>
  </conditionalFormatting>
  <conditionalFormatting sqref="J158">
    <cfRule type="expression" dxfId="3025" priority="3516">
      <formula>J158&gt;K158</formula>
    </cfRule>
    <cfRule type="expression" dxfId="3024" priority="3515">
      <formula>J158&lt;K158</formula>
    </cfRule>
    <cfRule type="expression" dxfId="3023" priority="3514">
      <formula>J158=K158</formula>
    </cfRule>
  </conditionalFormatting>
  <conditionalFormatting sqref="J160">
    <cfRule type="expression" dxfId="3022" priority="1953">
      <formula>J160&gt;K160</formula>
    </cfRule>
    <cfRule type="expression" dxfId="3021" priority="1951">
      <formula>J160=K160</formula>
    </cfRule>
    <cfRule type="expression" dxfId="3020" priority="1952">
      <formula>J160&lt;K160</formula>
    </cfRule>
  </conditionalFormatting>
  <conditionalFormatting sqref="J162">
    <cfRule type="expression" dxfId="3019" priority="1939">
      <formula>J162=K162</formula>
    </cfRule>
    <cfRule type="expression" dxfId="3018" priority="1940">
      <formula>J162&lt;K162</formula>
    </cfRule>
    <cfRule type="expression" dxfId="3017" priority="1941">
      <formula>J162&gt;K162</formula>
    </cfRule>
  </conditionalFormatting>
  <conditionalFormatting sqref="J164">
    <cfRule type="expression" dxfId="3016" priority="1927">
      <formula>J164=K164</formula>
    </cfRule>
    <cfRule type="expression" dxfId="3015" priority="1929">
      <formula>J164&gt;K164</formula>
    </cfRule>
    <cfRule type="expression" dxfId="3014" priority="1928">
      <formula>J164&lt;K164</formula>
    </cfRule>
  </conditionalFormatting>
  <conditionalFormatting sqref="J166">
    <cfRule type="expression" dxfId="3013" priority="3457">
      <formula>J166=K166</formula>
    </cfRule>
    <cfRule type="expression" dxfId="3012" priority="3458">
      <formula>J166&lt;K166</formula>
    </cfRule>
    <cfRule type="expression" dxfId="3011" priority="3459">
      <formula>J166&gt;K166</formula>
    </cfRule>
  </conditionalFormatting>
  <conditionalFormatting sqref="J172">
    <cfRule type="expression" dxfId="3010" priority="3366">
      <formula>J172&gt;K172</formula>
    </cfRule>
    <cfRule type="expression" dxfId="3009" priority="3364">
      <formula>J172=K172</formula>
    </cfRule>
    <cfRule type="expression" dxfId="3008" priority="3365">
      <formula>J172&lt;K172</formula>
    </cfRule>
  </conditionalFormatting>
  <conditionalFormatting sqref="J174">
    <cfRule type="expression" dxfId="3007" priority="1861">
      <formula>J174=K174</formula>
    </cfRule>
    <cfRule type="expression" dxfId="3006" priority="1863">
      <formula>J174&gt;K174</formula>
    </cfRule>
    <cfRule type="expression" dxfId="3005" priority="1862">
      <formula>J174&lt;K174</formula>
    </cfRule>
  </conditionalFormatting>
  <conditionalFormatting sqref="J176">
    <cfRule type="expression" dxfId="3004" priority="1851">
      <formula>J176&gt;K176</formula>
    </cfRule>
    <cfRule type="expression" dxfId="3003" priority="1850">
      <formula>J176&lt;K176</formula>
    </cfRule>
    <cfRule type="expression" dxfId="3002" priority="1849">
      <formula>J176=K176</formula>
    </cfRule>
  </conditionalFormatting>
  <conditionalFormatting sqref="J178">
    <cfRule type="expression" dxfId="3001" priority="1838">
      <formula>J178&lt;K178</formula>
    </cfRule>
    <cfRule type="expression" dxfId="3000" priority="1839">
      <formula>J178&gt;K178</formula>
    </cfRule>
    <cfRule type="expression" dxfId="2999" priority="1837">
      <formula>J178=K178</formula>
    </cfRule>
  </conditionalFormatting>
  <conditionalFormatting sqref="J180">
    <cfRule type="expression" dxfId="2998" priority="3307">
      <formula>J180=K180</formula>
    </cfRule>
    <cfRule type="expression" dxfId="2997" priority="3309">
      <formula>J180&gt;K180</formula>
    </cfRule>
    <cfRule type="expression" dxfId="2996" priority="3308">
      <formula>J180&lt;K180</formula>
    </cfRule>
  </conditionalFormatting>
  <conditionalFormatting sqref="J186">
    <cfRule type="expression" dxfId="2995" priority="3214">
      <formula>J186=K186</formula>
    </cfRule>
    <cfRule type="expression" dxfId="2994" priority="3216">
      <formula>J186&gt;K186</formula>
    </cfRule>
    <cfRule type="expression" dxfId="2993" priority="3215">
      <formula>J186&lt;K186</formula>
    </cfRule>
  </conditionalFormatting>
  <conditionalFormatting sqref="J188">
    <cfRule type="expression" dxfId="2992" priority="1773">
      <formula>J188&gt;K188</formula>
    </cfRule>
    <cfRule type="expression" dxfId="2991" priority="1771">
      <formula>J188=K188</formula>
    </cfRule>
    <cfRule type="expression" dxfId="2990" priority="1772">
      <formula>J188&lt;K188</formula>
    </cfRule>
  </conditionalFormatting>
  <conditionalFormatting sqref="J190">
    <cfRule type="expression" dxfId="2989" priority="1759">
      <formula>J190=K190</formula>
    </cfRule>
    <cfRule type="expression" dxfId="2988" priority="1760">
      <formula>J190&lt;K190</formula>
    </cfRule>
    <cfRule type="expression" dxfId="2987" priority="1761">
      <formula>J190&gt;K190</formula>
    </cfRule>
  </conditionalFormatting>
  <conditionalFormatting sqref="J192">
    <cfRule type="expression" dxfId="2986" priority="1749">
      <formula>J192&gt;K192</formula>
    </cfRule>
    <cfRule type="expression" dxfId="2985" priority="1747">
      <formula>J192=K192</formula>
    </cfRule>
    <cfRule type="expression" dxfId="2984" priority="1748">
      <formula>J192&lt;K192</formula>
    </cfRule>
  </conditionalFormatting>
  <conditionalFormatting sqref="J194">
    <cfRule type="expression" dxfId="2983" priority="3159">
      <formula>J194&gt;K194</formula>
    </cfRule>
    <cfRule type="expression" dxfId="2982" priority="3158">
      <formula>J194&lt;K194</formula>
    </cfRule>
    <cfRule type="expression" dxfId="2981" priority="3157">
      <formula>J194=K194</formula>
    </cfRule>
  </conditionalFormatting>
  <conditionalFormatting sqref="J200">
    <cfRule type="expression" dxfId="2980" priority="3066">
      <formula>J200&gt;K200</formula>
    </cfRule>
    <cfRule type="expression" dxfId="2979" priority="3065">
      <formula>J200&lt;K200</formula>
    </cfRule>
    <cfRule type="expression" dxfId="2978" priority="3064">
      <formula>J200=K200</formula>
    </cfRule>
  </conditionalFormatting>
  <conditionalFormatting sqref="J202">
    <cfRule type="expression" dxfId="2977" priority="1682">
      <formula>J202&lt;K202</formula>
    </cfRule>
    <cfRule type="expression" dxfId="2976" priority="1683">
      <formula>J202&gt;K202</formula>
    </cfRule>
    <cfRule type="expression" dxfId="2975" priority="1681">
      <formula>J202=K202</formula>
    </cfRule>
  </conditionalFormatting>
  <conditionalFormatting sqref="J204">
    <cfRule type="expression" dxfId="2974" priority="1670">
      <formula>J204&lt;K204</formula>
    </cfRule>
    <cfRule type="expression" dxfId="2973" priority="1671">
      <formula>J204&gt;K204</formula>
    </cfRule>
    <cfRule type="expression" dxfId="2972" priority="1669">
      <formula>J204=K204</formula>
    </cfRule>
  </conditionalFormatting>
  <conditionalFormatting sqref="J206">
    <cfRule type="expression" dxfId="2971" priority="1657">
      <formula>J206=K206</formula>
    </cfRule>
    <cfRule type="expression" dxfId="2970" priority="1659">
      <formula>J206&gt;K206</formula>
    </cfRule>
    <cfRule type="expression" dxfId="2969" priority="1658">
      <formula>J206&lt;K206</formula>
    </cfRule>
  </conditionalFormatting>
  <conditionalFormatting sqref="J208">
    <cfRule type="expression" dxfId="2968" priority="3009">
      <formula>J208&gt;K208</formula>
    </cfRule>
    <cfRule type="expression" dxfId="2967" priority="3008">
      <formula>J208&lt;K208</formula>
    </cfRule>
    <cfRule type="expression" dxfId="2966" priority="3007">
      <formula>J208=K208</formula>
    </cfRule>
  </conditionalFormatting>
  <conditionalFormatting sqref="J214">
    <cfRule type="expression" dxfId="2965" priority="2916">
      <formula>J214&gt;K214</formula>
    </cfRule>
    <cfRule type="expression" dxfId="2964" priority="2914">
      <formula>J214=K214</formula>
    </cfRule>
    <cfRule type="expression" dxfId="2963" priority="2915">
      <formula>J214&lt;K214</formula>
    </cfRule>
  </conditionalFormatting>
  <conditionalFormatting sqref="J216">
    <cfRule type="expression" dxfId="2962" priority="1593">
      <formula>J216&gt;K216</formula>
    </cfRule>
    <cfRule type="expression" dxfId="2961" priority="1592">
      <formula>J216&lt;K216</formula>
    </cfRule>
    <cfRule type="expression" dxfId="2960" priority="1591">
      <formula>J216=K216</formula>
    </cfRule>
  </conditionalFormatting>
  <conditionalFormatting sqref="J218">
    <cfRule type="expression" dxfId="2959" priority="1580">
      <formula>J218&lt;K218</formula>
    </cfRule>
    <cfRule type="expression" dxfId="2958" priority="1579">
      <formula>J218=K218</formula>
    </cfRule>
    <cfRule type="expression" dxfId="2957" priority="1581">
      <formula>J218&gt;K218</formula>
    </cfRule>
  </conditionalFormatting>
  <conditionalFormatting sqref="J220">
    <cfRule type="expression" dxfId="2956" priority="1568">
      <formula>J220&lt;K220</formula>
    </cfRule>
    <cfRule type="expression" dxfId="2955" priority="1569">
      <formula>J220&gt;K220</formula>
    </cfRule>
    <cfRule type="expression" dxfId="2954" priority="1567">
      <formula>J220=K220</formula>
    </cfRule>
  </conditionalFormatting>
  <conditionalFormatting sqref="J222">
    <cfRule type="expression" dxfId="2953" priority="2857">
      <formula>J222=K222</formula>
    </cfRule>
    <cfRule type="expression" dxfId="2952" priority="2859">
      <formula>J222&gt;K222</formula>
    </cfRule>
    <cfRule type="expression" dxfId="2951" priority="2858">
      <formula>J222&lt;K222</formula>
    </cfRule>
  </conditionalFormatting>
  <conditionalFormatting sqref="K20">
    <cfRule type="expression" dxfId="2950" priority="1465">
      <formula>K20=J20</formula>
    </cfRule>
    <cfRule type="expression" dxfId="2949" priority="1466">
      <formula>K20&lt;J20</formula>
    </cfRule>
    <cfRule type="expression" dxfId="2948" priority="1467">
      <formula>K20&gt;J20</formula>
    </cfRule>
  </conditionalFormatting>
  <conditionalFormatting sqref="K22">
    <cfRule type="expression" dxfId="2947" priority="1381">
      <formula>K22=J22</formula>
    </cfRule>
    <cfRule type="expression" dxfId="2946" priority="1383">
      <formula>K22&gt;J22</formula>
    </cfRule>
    <cfRule type="expression" dxfId="2945" priority="1382">
      <formula>K22&lt;J22</formula>
    </cfRule>
  </conditionalFormatting>
  <conditionalFormatting sqref="K24">
    <cfRule type="expression" dxfId="2944" priority="1380">
      <formula>K24&gt;J24</formula>
    </cfRule>
    <cfRule type="expression" dxfId="2943" priority="1379">
      <formula>K24&lt;J24</formula>
    </cfRule>
    <cfRule type="expression" dxfId="2942" priority="1378">
      <formula>K24=J24</formula>
    </cfRule>
  </conditionalFormatting>
  <conditionalFormatting sqref="K26">
    <cfRule type="expression" dxfId="2941" priority="1377">
      <formula>K26&gt;J26</formula>
    </cfRule>
    <cfRule type="expression" dxfId="2940" priority="1376">
      <formula>K26&lt;J26</formula>
    </cfRule>
    <cfRule type="expression" dxfId="2939" priority="1375">
      <formula>K26=J26</formula>
    </cfRule>
  </conditionalFormatting>
  <conditionalFormatting sqref="K28">
    <cfRule type="expression" dxfId="2938" priority="1463">
      <formula>K28&lt;J28</formula>
    </cfRule>
    <cfRule type="expression" dxfId="2937" priority="1462">
      <formula>K28=J28</formula>
    </cfRule>
    <cfRule type="expression" dxfId="2936" priority="1464">
      <formula>K28&gt;J28</formula>
    </cfRule>
  </conditionalFormatting>
  <conditionalFormatting sqref="K33">
    <cfRule type="expression" dxfId="2935" priority="116">
      <formula>K33&lt;J33</formula>
    </cfRule>
    <cfRule type="expression" dxfId="2934" priority="115">
      <formula>K33=J33</formula>
    </cfRule>
    <cfRule type="expression" dxfId="2933" priority="117">
      <formula>K33&gt;J33</formula>
    </cfRule>
  </conditionalFormatting>
  <conditionalFormatting sqref="K35">
    <cfRule type="expression" dxfId="2932" priority="32">
      <formula>K35&lt;J35</formula>
    </cfRule>
    <cfRule type="expression" dxfId="2931" priority="33">
      <formula>K35&gt;J35</formula>
    </cfRule>
    <cfRule type="expression" dxfId="2930" priority="31">
      <formula>K35=J35</formula>
    </cfRule>
  </conditionalFormatting>
  <conditionalFormatting sqref="K37">
    <cfRule type="expression" dxfId="2929" priority="28">
      <formula>K37=J37</formula>
    </cfRule>
    <cfRule type="expression" dxfId="2928" priority="29">
      <formula>K37&lt;J37</formula>
    </cfRule>
    <cfRule type="expression" dxfId="2927" priority="30">
      <formula>K37&gt;J37</formula>
    </cfRule>
  </conditionalFormatting>
  <conditionalFormatting sqref="K39">
    <cfRule type="expression" dxfId="2926" priority="27">
      <formula>K39&gt;J39</formula>
    </cfRule>
    <cfRule type="expression" dxfId="2925" priority="26">
      <formula>K39&lt;J39</formula>
    </cfRule>
    <cfRule type="expression" dxfId="2924" priority="25">
      <formula>K39=J39</formula>
    </cfRule>
  </conditionalFormatting>
  <conditionalFormatting sqref="K41">
    <cfRule type="expression" dxfId="2923" priority="114">
      <formula>K41&gt;J41</formula>
    </cfRule>
    <cfRule type="expression" dxfId="2922" priority="113">
      <formula>K41&lt;J41</formula>
    </cfRule>
    <cfRule type="expression" dxfId="2921" priority="112">
      <formula>K41=J41</formula>
    </cfRule>
  </conditionalFormatting>
  <conditionalFormatting sqref="K47">
    <cfRule type="expression" dxfId="2920" priority="267">
      <formula>K47&gt;J47</formula>
    </cfRule>
    <cfRule type="expression" dxfId="2919" priority="265">
      <formula>K47=J47</formula>
    </cfRule>
    <cfRule type="expression" dxfId="2918" priority="266">
      <formula>K47&lt;J47</formula>
    </cfRule>
  </conditionalFormatting>
  <conditionalFormatting sqref="K49">
    <cfRule type="expression" dxfId="2917" priority="181">
      <formula>K49=J49</formula>
    </cfRule>
    <cfRule type="expression" dxfId="2916" priority="182">
      <formula>K49&lt;J49</formula>
    </cfRule>
    <cfRule type="expression" dxfId="2915" priority="183">
      <formula>K49&gt;J49</formula>
    </cfRule>
  </conditionalFormatting>
  <conditionalFormatting sqref="K51">
    <cfRule type="expression" dxfId="2914" priority="180">
      <formula>K51&gt;J51</formula>
    </cfRule>
    <cfRule type="expression" dxfId="2913" priority="179">
      <formula>K51&lt;J51</formula>
    </cfRule>
    <cfRule type="expression" dxfId="2912" priority="178">
      <formula>K51=J51</formula>
    </cfRule>
  </conditionalFormatting>
  <conditionalFormatting sqref="K53">
    <cfRule type="expression" dxfId="2911" priority="175">
      <formula>K53=J53</formula>
    </cfRule>
    <cfRule type="expression" dxfId="2910" priority="176">
      <formula>K53&lt;J53</formula>
    </cfRule>
    <cfRule type="expression" dxfId="2909" priority="177">
      <formula>K53&gt;J53</formula>
    </cfRule>
  </conditionalFormatting>
  <conditionalFormatting sqref="K55">
    <cfRule type="expression" dxfId="2908" priority="263">
      <formula>K55&lt;J55</formula>
    </cfRule>
    <cfRule type="expression" dxfId="2907" priority="264">
      <formula>K55&gt;J55</formula>
    </cfRule>
    <cfRule type="expression" dxfId="2906" priority="262">
      <formula>K55=J55</formula>
    </cfRule>
  </conditionalFormatting>
  <conditionalFormatting sqref="K60">
    <cfRule type="expression" dxfId="2905" priority="415">
      <formula>K60=J60</formula>
    </cfRule>
    <cfRule type="expression" dxfId="2904" priority="416">
      <formula>K60&lt;J60</formula>
    </cfRule>
    <cfRule type="expression" dxfId="2903" priority="417">
      <formula>K60&gt;J60</formula>
    </cfRule>
  </conditionalFormatting>
  <conditionalFormatting sqref="K62">
    <cfRule type="expression" dxfId="2902" priority="333">
      <formula>K62&gt;J62</formula>
    </cfRule>
    <cfRule type="expression" dxfId="2901" priority="332">
      <formula>K62&lt;J62</formula>
    </cfRule>
    <cfRule type="expression" dxfId="2900" priority="331">
      <formula>K62=J62</formula>
    </cfRule>
  </conditionalFormatting>
  <conditionalFormatting sqref="K64">
    <cfRule type="expression" dxfId="2899" priority="328">
      <formula>K64=J64</formula>
    </cfRule>
    <cfRule type="expression" dxfId="2898" priority="329">
      <formula>K64&lt;J64</formula>
    </cfRule>
    <cfRule type="expression" dxfId="2897" priority="330">
      <formula>K64&gt;J64</formula>
    </cfRule>
  </conditionalFormatting>
  <conditionalFormatting sqref="K66">
    <cfRule type="expression" dxfId="2896" priority="325">
      <formula>K66=J66</formula>
    </cfRule>
    <cfRule type="expression" dxfId="2895" priority="327">
      <formula>K66&gt;J66</formula>
    </cfRule>
    <cfRule type="expression" dxfId="2894" priority="326">
      <formula>K66&lt;J66</formula>
    </cfRule>
  </conditionalFormatting>
  <conditionalFormatting sqref="K68">
    <cfRule type="expression" dxfId="2893" priority="414">
      <formula>K68&gt;J68</formula>
    </cfRule>
    <cfRule type="expression" dxfId="2892" priority="412">
      <formula>K68=J68</formula>
    </cfRule>
    <cfRule type="expression" dxfId="2891" priority="413">
      <formula>K68&lt;J68</formula>
    </cfRule>
  </conditionalFormatting>
  <conditionalFormatting sqref="K74">
    <cfRule type="expression" dxfId="2890" priority="567">
      <formula>K74&gt;J74</formula>
    </cfRule>
    <cfRule type="expression" dxfId="2889" priority="565">
      <formula>K74=J74</formula>
    </cfRule>
    <cfRule type="expression" dxfId="2888" priority="566">
      <formula>K74&lt;J74</formula>
    </cfRule>
  </conditionalFormatting>
  <conditionalFormatting sqref="K76">
    <cfRule type="expression" dxfId="2887" priority="481">
      <formula>K76=J76</formula>
    </cfRule>
    <cfRule type="expression" dxfId="2886" priority="482">
      <formula>K76&lt;J76</formula>
    </cfRule>
    <cfRule type="expression" dxfId="2885" priority="483">
      <formula>K76&gt;J76</formula>
    </cfRule>
  </conditionalFormatting>
  <conditionalFormatting sqref="K78">
    <cfRule type="expression" dxfId="2884" priority="478">
      <formula>K78=J78</formula>
    </cfRule>
    <cfRule type="expression" dxfId="2883" priority="479">
      <formula>K78&lt;J78</formula>
    </cfRule>
    <cfRule type="expression" dxfId="2882" priority="480">
      <formula>K78&gt;J78</formula>
    </cfRule>
  </conditionalFormatting>
  <conditionalFormatting sqref="K80">
    <cfRule type="expression" dxfId="2881" priority="477">
      <formula>K80&gt;J80</formula>
    </cfRule>
    <cfRule type="expression" dxfId="2880" priority="475">
      <formula>K80=J80</formula>
    </cfRule>
    <cfRule type="expression" dxfId="2879" priority="476">
      <formula>K80&lt;J80</formula>
    </cfRule>
  </conditionalFormatting>
  <conditionalFormatting sqref="K82">
    <cfRule type="expression" dxfId="2878" priority="563">
      <formula>K82&lt;J82</formula>
    </cfRule>
    <cfRule type="expression" dxfId="2877" priority="564">
      <formula>K82&gt;J82</formula>
    </cfRule>
    <cfRule type="expression" dxfId="2876" priority="562">
      <formula>K82=J82</formula>
    </cfRule>
  </conditionalFormatting>
  <conditionalFormatting sqref="K88">
    <cfRule type="expression" dxfId="2875" priority="716">
      <formula>K88&lt;J88</formula>
    </cfRule>
    <cfRule type="expression" dxfId="2874" priority="717">
      <formula>K88&gt;J88</formula>
    </cfRule>
    <cfRule type="expression" dxfId="2873" priority="715">
      <formula>K88=J88</formula>
    </cfRule>
  </conditionalFormatting>
  <conditionalFormatting sqref="K90">
    <cfRule type="expression" dxfId="2872" priority="631">
      <formula>K90=J90</formula>
    </cfRule>
    <cfRule type="expression" dxfId="2871" priority="633">
      <formula>K90&gt;J90</formula>
    </cfRule>
    <cfRule type="expression" dxfId="2870" priority="632">
      <formula>K90&lt;J90</formula>
    </cfRule>
  </conditionalFormatting>
  <conditionalFormatting sqref="K92">
    <cfRule type="expression" dxfId="2869" priority="630">
      <formula>K92&gt;J92</formula>
    </cfRule>
    <cfRule type="expression" dxfId="2868" priority="628">
      <formula>K92=J92</formula>
    </cfRule>
    <cfRule type="expression" dxfId="2867" priority="629">
      <formula>K92&lt;J92</formula>
    </cfRule>
  </conditionalFormatting>
  <conditionalFormatting sqref="K94">
    <cfRule type="expression" dxfId="2866" priority="627">
      <formula>K94&gt;J94</formula>
    </cfRule>
    <cfRule type="expression" dxfId="2865" priority="626">
      <formula>K94&lt;J94</formula>
    </cfRule>
    <cfRule type="expression" dxfId="2864" priority="625">
      <formula>K94=J94</formula>
    </cfRule>
  </conditionalFormatting>
  <conditionalFormatting sqref="K96">
    <cfRule type="expression" dxfId="2863" priority="712">
      <formula>K96=J96</formula>
    </cfRule>
    <cfRule type="expression" dxfId="2862" priority="714">
      <formula>K96&gt;J96</formula>
    </cfRule>
    <cfRule type="expression" dxfId="2861" priority="713">
      <formula>K96&lt;J96</formula>
    </cfRule>
  </conditionalFormatting>
  <conditionalFormatting sqref="K102">
    <cfRule type="expression" dxfId="2860" priority="865">
      <formula>K102=J102</formula>
    </cfRule>
    <cfRule type="expression" dxfId="2859" priority="866">
      <formula>K102&lt;J102</formula>
    </cfRule>
    <cfRule type="expression" dxfId="2858" priority="867">
      <formula>K102&gt;J102</formula>
    </cfRule>
  </conditionalFormatting>
  <conditionalFormatting sqref="K104">
    <cfRule type="expression" dxfId="2857" priority="782">
      <formula>K104&lt;J104</formula>
    </cfRule>
    <cfRule type="expression" dxfId="2856" priority="783">
      <formula>K104&gt;J104</formula>
    </cfRule>
    <cfRule type="expression" dxfId="2855" priority="781">
      <formula>K104=J104</formula>
    </cfRule>
  </conditionalFormatting>
  <conditionalFormatting sqref="K106">
    <cfRule type="expression" dxfId="2854" priority="780">
      <formula>K106&gt;J106</formula>
    </cfRule>
    <cfRule type="expression" dxfId="2853" priority="779">
      <formula>K106&lt;J106</formula>
    </cfRule>
    <cfRule type="expression" dxfId="2852" priority="778">
      <formula>K106=J106</formula>
    </cfRule>
  </conditionalFormatting>
  <conditionalFormatting sqref="K108">
    <cfRule type="expression" dxfId="2851" priority="776">
      <formula>K108&lt;J108</formula>
    </cfRule>
    <cfRule type="expression" dxfId="2850" priority="777">
      <formula>K108&gt;J108</formula>
    </cfRule>
    <cfRule type="expression" dxfId="2849" priority="775">
      <formula>K108=J108</formula>
    </cfRule>
  </conditionalFormatting>
  <conditionalFormatting sqref="K110">
    <cfRule type="expression" dxfId="2848" priority="864">
      <formula>K110&gt;J110</formula>
    </cfRule>
    <cfRule type="expression" dxfId="2847" priority="862">
      <formula>K110=J110</formula>
    </cfRule>
    <cfRule type="expression" dxfId="2846" priority="863">
      <formula>K110&lt;J110</formula>
    </cfRule>
  </conditionalFormatting>
  <conditionalFormatting sqref="K116">
    <cfRule type="expression" dxfId="2845" priority="1017">
      <formula>K116&gt;J116</formula>
    </cfRule>
    <cfRule type="expression" dxfId="2844" priority="1015">
      <formula>K116=J116</formula>
    </cfRule>
    <cfRule type="expression" dxfId="2843" priority="1016">
      <formula>K116&lt;J116</formula>
    </cfRule>
  </conditionalFormatting>
  <conditionalFormatting sqref="K118">
    <cfRule type="expression" dxfId="2842" priority="931">
      <formula>K118=J118</formula>
    </cfRule>
    <cfRule type="expression" dxfId="2841" priority="933">
      <formula>K118&gt;J118</formula>
    </cfRule>
    <cfRule type="expression" dxfId="2840" priority="932">
      <formula>K118&lt;J118</formula>
    </cfRule>
  </conditionalFormatting>
  <conditionalFormatting sqref="K120">
    <cfRule type="expression" dxfId="2839" priority="928">
      <formula>K120=J120</formula>
    </cfRule>
    <cfRule type="expression" dxfId="2838" priority="929">
      <formula>K120&lt;J120</formula>
    </cfRule>
    <cfRule type="expression" dxfId="2837" priority="930">
      <formula>K120&gt;J120</formula>
    </cfRule>
  </conditionalFormatting>
  <conditionalFormatting sqref="K122">
    <cfRule type="expression" dxfId="2836" priority="927">
      <formula>K122&gt;J122</formula>
    </cfRule>
    <cfRule type="expression" dxfId="2835" priority="926">
      <formula>K122&lt;J122</formula>
    </cfRule>
    <cfRule type="expression" dxfId="2834" priority="925">
      <formula>K122=J122</formula>
    </cfRule>
  </conditionalFormatting>
  <conditionalFormatting sqref="K124">
    <cfRule type="expression" dxfId="2833" priority="1014">
      <formula>K124&gt;J124</formula>
    </cfRule>
    <cfRule type="expression" dxfId="2832" priority="1012">
      <formula>K124=J124</formula>
    </cfRule>
    <cfRule type="expression" dxfId="2831" priority="1013">
      <formula>K124&lt;J124</formula>
    </cfRule>
  </conditionalFormatting>
  <conditionalFormatting sqref="K130">
    <cfRule type="expression" dxfId="2830" priority="1165">
      <formula>K130=J130</formula>
    </cfRule>
    <cfRule type="expression" dxfId="2829" priority="1167">
      <formula>K130&gt;J130</formula>
    </cfRule>
    <cfRule type="expression" dxfId="2828" priority="1166">
      <formula>K130&lt;J130</formula>
    </cfRule>
  </conditionalFormatting>
  <conditionalFormatting sqref="K132">
    <cfRule type="expression" dxfId="2827" priority="1082">
      <formula>K132&lt;J132</formula>
    </cfRule>
    <cfRule type="expression" dxfId="2826" priority="1081">
      <formula>K132=J132</formula>
    </cfRule>
    <cfRule type="expression" dxfId="2825" priority="1083">
      <formula>K132&gt;J132</formula>
    </cfRule>
  </conditionalFormatting>
  <conditionalFormatting sqref="K134">
    <cfRule type="expression" dxfId="2824" priority="1080">
      <formula>K134&gt;J134</formula>
    </cfRule>
    <cfRule type="expression" dxfId="2823" priority="1079">
      <formula>K134&lt;J134</formula>
    </cfRule>
    <cfRule type="expression" dxfId="2822" priority="1078">
      <formula>K134=J134</formula>
    </cfRule>
  </conditionalFormatting>
  <conditionalFormatting sqref="K136">
    <cfRule type="expression" dxfId="2821" priority="1075">
      <formula>K136=J136</formula>
    </cfRule>
    <cfRule type="expression" dxfId="2820" priority="1077">
      <formula>K136&gt;J136</formula>
    </cfRule>
    <cfRule type="expression" dxfId="2819" priority="1076">
      <formula>K136&lt;J136</formula>
    </cfRule>
  </conditionalFormatting>
  <conditionalFormatting sqref="K138">
    <cfRule type="expression" dxfId="2818" priority="1162">
      <formula>K138=J138</formula>
    </cfRule>
    <cfRule type="expression" dxfId="2817" priority="1163">
      <formula>K138&lt;J138</formula>
    </cfRule>
    <cfRule type="expression" dxfId="2816" priority="1164">
      <formula>K138&gt;J138</formula>
    </cfRule>
  </conditionalFormatting>
  <conditionalFormatting sqref="K144">
    <cfRule type="expression" dxfId="2815" priority="1315">
      <formula>K144=J144</formula>
    </cfRule>
    <cfRule type="expression" dxfId="2814" priority="1316">
      <formula>K144&lt;J144</formula>
    </cfRule>
    <cfRule type="expression" dxfId="2813" priority="1317">
      <formula>K144&gt;J144</formula>
    </cfRule>
  </conditionalFormatting>
  <conditionalFormatting sqref="K146">
    <cfRule type="expression" dxfId="2812" priority="1231">
      <formula>K146=J146</formula>
    </cfRule>
    <cfRule type="expression" dxfId="2811" priority="1232">
      <formula>K146&lt;J146</formula>
    </cfRule>
    <cfRule type="expression" dxfId="2810" priority="1233">
      <formula>K146&gt;J146</formula>
    </cfRule>
  </conditionalFormatting>
  <conditionalFormatting sqref="K148">
    <cfRule type="expression" dxfId="2809" priority="1229">
      <formula>K148&lt;J148</formula>
    </cfRule>
    <cfRule type="expression" dxfId="2808" priority="1230">
      <formula>K148&gt;J148</formula>
    </cfRule>
    <cfRule type="expression" dxfId="2807" priority="1228">
      <formula>K148=J148</formula>
    </cfRule>
  </conditionalFormatting>
  <conditionalFormatting sqref="K150">
    <cfRule type="expression" dxfId="2806" priority="1225">
      <formula>K150=J150</formula>
    </cfRule>
    <cfRule type="expression" dxfId="2805" priority="1226">
      <formula>K150&lt;J150</formula>
    </cfRule>
    <cfRule type="expression" dxfId="2804" priority="1227">
      <formula>K150&gt;J150</formula>
    </cfRule>
  </conditionalFormatting>
  <conditionalFormatting sqref="K152">
    <cfRule type="expression" dxfId="2803" priority="1313">
      <formula>K152&lt;J152</formula>
    </cfRule>
    <cfRule type="expression" dxfId="2802" priority="1314">
      <formula>K152&gt;J152</formula>
    </cfRule>
    <cfRule type="expression" dxfId="2801" priority="1312">
      <formula>K152=J152</formula>
    </cfRule>
  </conditionalFormatting>
  <conditionalFormatting sqref="K158">
    <cfRule type="expression" dxfId="2800" priority="3403">
      <formula>K158=J158</formula>
    </cfRule>
    <cfRule type="expression" dxfId="2799" priority="3405">
      <formula>K158&gt;J158</formula>
    </cfRule>
    <cfRule type="expression" dxfId="2798" priority="3404">
      <formula>K158&lt;J158</formula>
    </cfRule>
  </conditionalFormatting>
  <conditionalFormatting sqref="K160">
    <cfRule type="expression" dxfId="2797" priority="1891">
      <formula>K160=J160</formula>
    </cfRule>
    <cfRule type="expression" dxfId="2796" priority="1893">
      <formula>K160&gt;J160</formula>
    </cfRule>
    <cfRule type="expression" dxfId="2795" priority="1892">
      <formula>K160&lt;J160</formula>
    </cfRule>
  </conditionalFormatting>
  <conditionalFormatting sqref="K162">
    <cfRule type="expression" dxfId="2794" priority="1889">
      <formula>K162&lt;J162</formula>
    </cfRule>
    <cfRule type="expression" dxfId="2793" priority="1890">
      <formula>K162&gt;J162</formula>
    </cfRule>
    <cfRule type="expression" dxfId="2792" priority="1888">
      <formula>K162=J162</formula>
    </cfRule>
  </conditionalFormatting>
  <conditionalFormatting sqref="K164">
    <cfRule type="expression" dxfId="2791" priority="1885">
      <formula>K164=J164</formula>
    </cfRule>
    <cfRule type="expression" dxfId="2790" priority="1886">
      <formula>K164&lt;J164</formula>
    </cfRule>
    <cfRule type="expression" dxfId="2789" priority="1887">
      <formula>K164&gt;J164</formula>
    </cfRule>
  </conditionalFormatting>
  <conditionalFormatting sqref="K166">
    <cfRule type="expression" dxfId="2788" priority="3391">
      <formula>K166=J166</formula>
    </cfRule>
    <cfRule type="expression" dxfId="2787" priority="3392">
      <formula>K166&lt;J166</formula>
    </cfRule>
    <cfRule type="expression" dxfId="2786" priority="3393">
      <formula>K166&gt;J166</formula>
    </cfRule>
  </conditionalFormatting>
  <conditionalFormatting sqref="K172">
    <cfRule type="expression" dxfId="2785" priority="3253">
      <formula>K172=J172</formula>
    </cfRule>
    <cfRule type="expression" dxfId="2784" priority="3254">
      <formula>K172&lt;J172</formula>
    </cfRule>
    <cfRule type="expression" dxfId="2783" priority="3255">
      <formula>K172&gt;J172</formula>
    </cfRule>
  </conditionalFormatting>
  <conditionalFormatting sqref="K174">
    <cfRule type="expression" dxfId="2782" priority="1803">
      <formula>K174&gt;J174</formula>
    </cfRule>
    <cfRule type="expression" dxfId="2781" priority="1802">
      <formula>K174&lt;J174</formula>
    </cfRule>
    <cfRule type="expression" dxfId="2780" priority="1801">
      <formula>K174=J174</formula>
    </cfRule>
  </conditionalFormatting>
  <conditionalFormatting sqref="K176">
    <cfRule type="expression" dxfId="2779" priority="1799">
      <formula>K176&lt;J176</formula>
    </cfRule>
    <cfRule type="expression" dxfId="2778" priority="1798">
      <formula>K176=J176</formula>
    </cfRule>
    <cfRule type="expression" dxfId="2777" priority="1800">
      <formula>K176&gt;J176</formula>
    </cfRule>
  </conditionalFormatting>
  <conditionalFormatting sqref="K178">
    <cfRule type="expression" dxfId="2776" priority="1795">
      <formula>K178=J178</formula>
    </cfRule>
    <cfRule type="expression" dxfId="2775" priority="1796">
      <formula>K178&lt;J178</formula>
    </cfRule>
    <cfRule type="expression" dxfId="2774" priority="1797">
      <formula>K178&gt;J178</formula>
    </cfRule>
  </conditionalFormatting>
  <conditionalFormatting sqref="K180">
    <cfRule type="expression" dxfId="2773" priority="3241">
      <formula>K180=J180</formula>
    </cfRule>
    <cfRule type="expression" dxfId="2772" priority="3242">
      <formula>K180&lt;J180</formula>
    </cfRule>
    <cfRule type="expression" dxfId="2771" priority="3243">
      <formula>K180&gt;J180</formula>
    </cfRule>
  </conditionalFormatting>
  <conditionalFormatting sqref="K186">
    <cfRule type="expression" dxfId="2770" priority="3103">
      <formula>K186=J186</formula>
    </cfRule>
    <cfRule type="expression" dxfId="2769" priority="3104">
      <formula>K186&lt;J186</formula>
    </cfRule>
    <cfRule type="expression" dxfId="2768" priority="3105">
      <formula>K186&gt;J186</formula>
    </cfRule>
  </conditionalFormatting>
  <conditionalFormatting sqref="K188">
    <cfRule type="expression" dxfId="2767" priority="1712">
      <formula>K188&lt;J188</formula>
    </cfRule>
    <cfRule type="expression" dxfId="2766" priority="1711">
      <formula>K188=J188</formula>
    </cfRule>
    <cfRule type="expression" dxfId="2765" priority="1713">
      <formula>K188&gt;J188</formula>
    </cfRule>
  </conditionalFormatting>
  <conditionalFormatting sqref="K190">
    <cfRule type="expression" dxfId="2764" priority="1710">
      <formula>K190&gt;J190</formula>
    </cfRule>
    <cfRule type="expression" dxfId="2763" priority="1709">
      <formula>K190&lt;J190</formula>
    </cfRule>
    <cfRule type="expression" dxfId="2762" priority="1708">
      <formula>K190=J190</formula>
    </cfRule>
  </conditionalFormatting>
  <conditionalFormatting sqref="K192">
    <cfRule type="expression" dxfId="2761" priority="1705">
      <formula>K192=J192</formula>
    </cfRule>
    <cfRule type="expression" dxfId="2760" priority="1706">
      <formula>K192&lt;J192</formula>
    </cfRule>
    <cfRule type="expression" dxfId="2759" priority="1707">
      <formula>K192&gt;J192</formula>
    </cfRule>
  </conditionalFormatting>
  <conditionalFormatting sqref="K194">
    <cfRule type="expression" dxfId="2758" priority="3093">
      <formula>K194&gt;J194</formula>
    </cfRule>
    <cfRule type="expression" dxfId="2757" priority="3092">
      <formula>K194&lt;J194</formula>
    </cfRule>
    <cfRule type="expression" dxfId="2756" priority="3091">
      <formula>K194=J194</formula>
    </cfRule>
  </conditionalFormatting>
  <conditionalFormatting sqref="K200">
    <cfRule type="expression" dxfId="2755" priority="2955">
      <formula>K200&gt;J200</formula>
    </cfRule>
    <cfRule type="expression" dxfId="2754" priority="2954">
      <formula>K200&lt;J200</formula>
    </cfRule>
    <cfRule type="expression" dxfId="2753" priority="2953">
      <formula>K200=J200</formula>
    </cfRule>
  </conditionalFormatting>
  <conditionalFormatting sqref="K202">
    <cfRule type="expression" dxfId="2752" priority="1623">
      <formula>K202&gt;J202</formula>
    </cfRule>
    <cfRule type="expression" dxfId="2751" priority="1622">
      <formula>K202&lt;J202</formula>
    </cfRule>
    <cfRule type="expression" dxfId="2750" priority="1621">
      <formula>K202=J202</formula>
    </cfRule>
  </conditionalFormatting>
  <conditionalFormatting sqref="K204">
    <cfRule type="expression" dxfId="2749" priority="1620">
      <formula>K204&gt;J204</formula>
    </cfRule>
    <cfRule type="expression" dxfId="2748" priority="1619">
      <formula>K204&lt;J204</formula>
    </cfRule>
    <cfRule type="expression" dxfId="2747" priority="1618">
      <formula>K204=J204</formula>
    </cfRule>
  </conditionalFormatting>
  <conditionalFormatting sqref="K206">
    <cfRule type="expression" dxfId="2746" priority="1617">
      <formula>K206&gt;J206</formula>
    </cfRule>
    <cfRule type="expression" dxfId="2745" priority="1616">
      <formula>K206&lt;J206</formula>
    </cfRule>
    <cfRule type="expression" dxfId="2744" priority="1615">
      <formula>K206=J206</formula>
    </cfRule>
  </conditionalFormatting>
  <conditionalFormatting sqref="K208">
    <cfRule type="expression" dxfId="2743" priority="2943">
      <formula>K208&gt;J208</formula>
    </cfRule>
    <cfRule type="expression" dxfId="2742" priority="2942">
      <formula>K208&lt;J208</formula>
    </cfRule>
    <cfRule type="expression" dxfId="2741" priority="2941">
      <formula>K208=J208</formula>
    </cfRule>
  </conditionalFormatting>
  <conditionalFormatting sqref="K214">
    <cfRule type="expression" dxfId="2740" priority="2805">
      <formula>K214&gt;J214</formula>
    </cfRule>
    <cfRule type="expression" dxfId="2739" priority="2803">
      <formula>K214=J214</formula>
    </cfRule>
    <cfRule type="expression" dxfId="2738" priority="2804">
      <formula>K214&lt;J214</formula>
    </cfRule>
  </conditionalFormatting>
  <conditionalFormatting sqref="K216">
    <cfRule type="expression" dxfId="2737" priority="1532">
      <formula>K216&lt;J216</formula>
    </cfRule>
    <cfRule type="expression" dxfId="2736" priority="1533">
      <formula>K216&gt;J216</formula>
    </cfRule>
    <cfRule type="expression" dxfId="2735" priority="1531">
      <formula>K216=J216</formula>
    </cfRule>
  </conditionalFormatting>
  <conditionalFormatting sqref="K218">
    <cfRule type="expression" dxfId="2734" priority="1529">
      <formula>K218&lt;J218</formula>
    </cfRule>
    <cfRule type="expression" dxfId="2733" priority="1528">
      <formula>K218=J218</formula>
    </cfRule>
    <cfRule type="expression" dxfId="2732" priority="1530">
      <formula>K218&gt;J218</formula>
    </cfRule>
  </conditionalFormatting>
  <conditionalFormatting sqref="K220">
    <cfRule type="expression" dxfId="2731" priority="1527">
      <formula>K220&gt;J220</formula>
    </cfRule>
    <cfRule type="expression" dxfId="2730" priority="1525">
      <formula>K220=J220</formula>
    </cfRule>
    <cfRule type="expression" dxfId="2729" priority="1526">
      <formula>K220&lt;J220</formula>
    </cfRule>
  </conditionalFormatting>
  <conditionalFormatting sqref="K222">
    <cfRule type="expression" dxfId="2728" priority="2791">
      <formula>K222=J222</formula>
    </cfRule>
    <cfRule type="expression" dxfId="2727" priority="2793">
      <formula>K222&gt;J222</formula>
    </cfRule>
    <cfRule type="expression" dxfId="2726" priority="2792">
      <formula>K222&lt;J222</formula>
    </cfRule>
  </conditionalFormatting>
  <conditionalFormatting sqref="L20">
    <cfRule type="expression" dxfId="2725" priority="1502">
      <formula>L20&lt;M20</formula>
    </cfRule>
    <cfRule type="expression" dxfId="2724" priority="1503">
      <formula>L20&gt;M20</formula>
    </cfRule>
    <cfRule type="expression" dxfId="2723" priority="1501">
      <formula>L20=M20</formula>
    </cfRule>
  </conditionalFormatting>
  <conditionalFormatting sqref="L22">
    <cfRule type="expression" dxfId="2722" priority="1439">
      <formula>L22&lt;M22</formula>
    </cfRule>
    <cfRule type="expression" dxfId="2721" priority="1440">
      <formula>L22&gt;M22</formula>
    </cfRule>
    <cfRule type="expression" dxfId="2720" priority="1438">
      <formula>L22=M22</formula>
    </cfRule>
  </conditionalFormatting>
  <conditionalFormatting sqref="L24">
    <cfRule type="expression" dxfId="2719" priority="1428">
      <formula>L24&gt;M24</formula>
    </cfRule>
    <cfRule type="expression" dxfId="2718" priority="1427">
      <formula>L24&lt;M24</formula>
    </cfRule>
    <cfRule type="expression" dxfId="2717" priority="1426">
      <formula>L24=M24</formula>
    </cfRule>
  </conditionalFormatting>
  <conditionalFormatting sqref="L26">
    <cfRule type="expression" dxfId="2716" priority="1414">
      <formula>L26=M26</formula>
    </cfRule>
    <cfRule type="expression" dxfId="2715" priority="1416">
      <formula>L26&gt;M26</formula>
    </cfRule>
    <cfRule type="expression" dxfId="2714" priority="1415">
      <formula>L26&lt;M26</formula>
    </cfRule>
  </conditionalFormatting>
  <conditionalFormatting sqref="L28">
    <cfRule type="expression" dxfId="2713" priority="1486">
      <formula>L28=M28</formula>
    </cfRule>
    <cfRule type="expression" dxfId="2712" priority="1487">
      <formula>L28&lt;M28</formula>
    </cfRule>
    <cfRule type="expression" dxfId="2711" priority="1488">
      <formula>L28&gt;M28</formula>
    </cfRule>
  </conditionalFormatting>
  <conditionalFormatting sqref="L33">
    <cfRule type="expression" dxfId="2710" priority="153">
      <formula>L33&gt;M33</formula>
    </cfRule>
    <cfRule type="expression" dxfId="2709" priority="152">
      <formula>L33&lt;M33</formula>
    </cfRule>
    <cfRule type="expression" dxfId="2708" priority="151">
      <formula>L33=M33</formula>
    </cfRule>
  </conditionalFormatting>
  <conditionalFormatting sqref="L35">
    <cfRule type="expression" dxfId="2707" priority="90">
      <formula>L35&gt;M35</formula>
    </cfRule>
    <cfRule type="expression" dxfId="2706" priority="88">
      <formula>L35=M35</formula>
    </cfRule>
    <cfRule type="expression" dxfId="2705" priority="89">
      <formula>L35&lt;M35</formula>
    </cfRule>
  </conditionalFormatting>
  <conditionalFormatting sqref="L37">
    <cfRule type="expression" dxfId="2704" priority="76">
      <formula>L37=M37</formula>
    </cfRule>
    <cfRule type="expression" dxfId="2703" priority="77">
      <formula>L37&lt;M37</formula>
    </cfRule>
    <cfRule type="expression" dxfId="2702" priority="78">
      <formula>L37&gt;M37</formula>
    </cfRule>
  </conditionalFormatting>
  <conditionalFormatting sqref="L39">
    <cfRule type="expression" dxfId="2701" priority="65">
      <formula>L39&lt;M39</formula>
    </cfRule>
    <cfRule type="expression" dxfId="2700" priority="66">
      <formula>L39&gt;M39</formula>
    </cfRule>
    <cfRule type="expression" dxfId="2699" priority="64">
      <formula>L39=M39</formula>
    </cfRule>
  </conditionalFormatting>
  <conditionalFormatting sqref="L41">
    <cfRule type="expression" dxfId="2698" priority="138">
      <formula>L41&gt;M41</formula>
    </cfRule>
    <cfRule type="expression" dxfId="2697" priority="137">
      <formula>L41&lt;M41</formula>
    </cfRule>
    <cfRule type="expression" dxfId="2696" priority="136">
      <formula>L41=M41</formula>
    </cfRule>
  </conditionalFormatting>
  <conditionalFormatting sqref="L47">
    <cfRule type="expression" dxfId="2695" priority="302">
      <formula>L47&lt;M47</formula>
    </cfRule>
    <cfRule type="expression" dxfId="2694" priority="301">
      <formula>L47=M47</formula>
    </cfRule>
    <cfRule type="expression" dxfId="2693" priority="303">
      <formula>L47&gt;M47</formula>
    </cfRule>
  </conditionalFormatting>
  <conditionalFormatting sqref="L49">
    <cfRule type="expression" dxfId="2692" priority="239">
      <formula>L49&lt;M49</formula>
    </cfRule>
    <cfRule type="expression" dxfId="2691" priority="240">
      <formula>L49&gt;M49</formula>
    </cfRule>
    <cfRule type="expression" dxfId="2690" priority="238">
      <formula>L49=M49</formula>
    </cfRule>
  </conditionalFormatting>
  <conditionalFormatting sqref="L51">
    <cfRule type="expression" dxfId="2689" priority="226">
      <formula>L51=M51</formula>
    </cfRule>
    <cfRule type="expression" dxfId="2688" priority="228">
      <formula>L51&gt;M51</formula>
    </cfRule>
    <cfRule type="expression" dxfId="2687" priority="227">
      <formula>L51&lt;M51</formula>
    </cfRule>
  </conditionalFormatting>
  <conditionalFormatting sqref="L53">
    <cfRule type="expression" dxfId="2686" priority="216">
      <formula>L53&gt;M53</formula>
    </cfRule>
    <cfRule type="expression" dxfId="2685" priority="215">
      <formula>L53&lt;M53</formula>
    </cfRule>
    <cfRule type="expression" dxfId="2684" priority="214">
      <formula>L53=M53</formula>
    </cfRule>
  </conditionalFormatting>
  <conditionalFormatting sqref="L55">
    <cfRule type="expression" dxfId="2683" priority="288">
      <formula>L55&gt;M55</formula>
    </cfRule>
    <cfRule type="expression" dxfId="2682" priority="286">
      <formula>L55=M55</formula>
    </cfRule>
    <cfRule type="expression" dxfId="2681" priority="287">
      <formula>L55&lt;M55</formula>
    </cfRule>
  </conditionalFormatting>
  <conditionalFormatting sqref="L60">
    <cfRule type="expression" dxfId="2680" priority="451">
      <formula>L60=M60</formula>
    </cfRule>
    <cfRule type="expression" dxfId="2679" priority="452">
      <formula>L60&lt;M60</formula>
    </cfRule>
    <cfRule type="expression" dxfId="2678" priority="453">
      <formula>L60&gt;M60</formula>
    </cfRule>
  </conditionalFormatting>
  <conditionalFormatting sqref="L62">
    <cfRule type="expression" dxfId="2677" priority="389">
      <formula>L62&lt;M62</formula>
    </cfRule>
    <cfRule type="expression" dxfId="2676" priority="390">
      <formula>L62&gt;M62</formula>
    </cfRule>
    <cfRule type="expression" dxfId="2675" priority="388">
      <formula>L62=M62</formula>
    </cfRule>
  </conditionalFormatting>
  <conditionalFormatting sqref="L64">
    <cfRule type="expression" dxfId="2674" priority="378">
      <formula>L64&gt;M64</formula>
    </cfRule>
    <cfRule type="expression" dxfId="2673" priority="377">
      <formula>L64&lt;M64</formula>
    </cfRule>
    <cfRule type="expression" dxfId="2672" priority="376">
      <formula>L64=M64</formula>
    </cfRule>
  </conditionalFormatting>
  <conditionalFormatting sqref="L66">
    <cfRule type="expression" dxfId="2671" priority="365">
      <formula>L66&lt;M66</formula>
    </cfRule>
    <cfRule type="expression" dxfId="2670" priority="364">
      <formula>L66=M66</formula>
    </cfRule>
    <cfRule type="expression" dxfId="2669" priority="366">
      <formula>L66&gt;M66</formula>
    </cfRule>
  </conditionalFormatting>
  <conditionalFormatting sqref="L68">
    <cfRule type="expression" dxfId="2668" priority="436">
      <formula>L68=M68</formula>
    </cfRule>
    <cfRule type="expression" dxfId="2667" priority="438">
      <formula>L68&gt;M68</formula>
    </cfRule>
    <cfRule type="expression" dxfId="2666" priority="437">
      <formula>L68&lt;M68</formula>
    </cfRule>
  </conditionalFormatting>
  <conditionalFormatting sqref="L74">
    <cfRule type="expression" dxfId="2665" priority="603">
      <formula>L74&gt;M74</formula>
    </cfRule>
    <cfRule type="expression" dxfId="2664" priority="601">
      <formula>L74=M74</formula>
    </cfRule>
    <cfRule type="expression" dxfId="2663" priority="602">
      <formula>L74&lt;M74</formula>
    </cfRule>
  </conditionalFormatting>
  <conditionalFormatting sqref="L76">
    <cfRule type="expression" dxfId="2662" priority="540">
      <formula>L76&gt;M76</formula>
    </cfRule>
    <cfRule type="expression" dxfId="2661" priority="538">
      <formula>L76=M76</formula>
    </cfRule>
    <cfRule type="expression" dxfId="2660" priority="539">
      <formula>L76&lt;M76</formula>
    </cfRule>
  </conditionalFormatting>
  <conditionalFormatting sqref="L78">
    <cfRule type="expression" dxfId="2659" priority="526">
      <formula>L78=M78</formula>
    </cfRule>
    <cfRule type="expression" dxfId="2658" priority="527">
      <formula>L78&lt;M78</formula>
    </cfRule>
    <cfRule type="expression" dxfId="2657" priority="528">
      <formula>L78&gt;M78</formula>
    </cfRule>
  </conditionalFormatting>
  <conditionalFormatting sqref="L80">
    <cfRule type="expression" dxfId="2656" priority="514">
      <formula>L80=M80</formula>
    </cfRule>
    <cfRule type="expression" dxfId="2655" priority="516">
      <formula>L80&gt;M80</formula>
    </cfRule>
    <cfRule type="expression" dxfId="2654" priority="515">
      <formula>L80&lt;M80</formula>
    </cfRule>
  </conditionalFormatting>
  <conditionalFormatting sqref="L82">
    <cfRule type="expression" dxfId="2653" priority="587">
      <formula>L82&lt;M82</formula>
    </cfRule>
    <cfRule type="expression" dxfId="2652" priority="588">
      <formula>L82&gt;M82</formula>
    </cfRule>
    <cfRule type="expression" dxfId="2651" priority="586">
      <formula>L82=M82</formula>
    </cfRule>
  </conditionalFormatting>
  <conditionalFormatting sqref="L88">
    <cfRule type="expression" dxfId="2650" priority="753">
      <formula>L88&gt;M88</formula>
    </cfRule>
    <cfRule type="expression" dxfId="2649" priority="752">
      <formula>L88&lt;M88</formula>
    </cfRule>
    <cfRule type="expression" dxfId="2648" priority="751">
      <formula>L88=M88</formula>
    </cfRule>
  </conditionalFormatting>
  <conditionalFormatting sqref="L90">
    <cfRule type="expression" dxfId="2647" priority="690">
      <formula>L90&gt;M90</formula>
    </cfRule>
    <cfRule type="expression" dxfId="2646" priority="689">
      <formula>L90&lt;M90</formula>
    </cfRule>
    <cfRule type="expression" dxfId="2645" priority="688">
      <formula>L90=M90</formula>
    </cfRule>
  </conditionalFormatting>
  <conditionalFormatting sqref="L92">
    <cfRule type="expression" dxfId="2644" priority="677">
      <formula>L92&lt;M92</formula>
    </cfRule>
    <cfRule type="expression" dxfId="2643" priority="678">
      <formula>L92&gt;M92</formula>
    </cfRule>
    <cfRule type="expression" dxfId="2642" priority="676">
      <formula>L92=M92</formula>
    </cfRule>
  </conditionalFormatting>
  <conditionalFormatting sqref="L94">
    <cfRule type="expression" dxfId="2641" priority="664">
      <formula>L94=M94</formula>
    </cfRule>
    <cfRule type="expression" dxfId="2640" priority="665">
      <formula>L94&lt;M94</formula>
    </cfRule>
    <cfRule type="expression" dxfId="2639" priority="666">
      <formula>L94&gt;M94</formula>
    </cfRule>
  </conditionalFormatting>
  <conditionalFormatting sqref="L96">
    <cfRule type="expression" dxfId="2638" priority="736">
      <formula>L96=M96</formula>
    </cfRule>
    <cfRule type="expression" dxfId="2637" priority="737">
      <formula>L96&lt;M96</formula>
    </cfRule>
    <cfRule type="expression" dxfId="2636" priority="738">
      <formula>L96&gt;M96</formula>
    </cfRule>
  </conditionalFormatting>
  <conditionalFormatting sqref="L102">
    <cfRule type="expression" dxfId="2635" priority="903">
      <formula>L102&gt;M102</formula>
    </cfRule>
    <cfRule type="expression" dxfId="2634" priority="901">
      <formula>L102=M102</formula>
    </cfRule>
    <cfRule type="expression" dxfId="2633" priority="902">
      <formula>L102&lt;M102</formula>
    </cfRule>
  </conditionalFormatting>
  <conditionalFormatting sqref="L104">
    <cfRule type="expression" dxfId="2632" priority="840">
      <formula>L104&gt;M104</formula>
    </cfRule>
    <cfRule type="expression" dxfId="2631" priority="838">
      <formula>L104=M104</formula>
    </cfRule>
    <cfRule type="expression" dxfId="2630" priority="839">
      <formula>L104&lt;M104</formula>
    </cfRule>
  </conditionalFormatting>
  <conditionalFormatting sqref="L106">
    <cfRule type="expression" dxfId="2629" priority="828">
      <formula>L106&gt;M106</formula>
    </cfRule>
    <cfRule type="expression" dxfId="2628" priority="826">
      <formula>L106=M106</formula>
    </cfRule>
    <cfRule type="expression" dxfId="2627" priority="827">
      <formula>L106&lt;M106</formula>
    </cfRule>
  </conditionalFormatting>
  <conditionalFormatting sqref="L108">
    <cfRule type="expression" dxfId="2626" priority="814">
      <formula>L108=M108</formula>
    </cfRule>
    <cfRule type="expression" dxfId="2625" priority="815">
      <formula>L108&lt;M108</formula>
    </cfRule>
    <cfRule type="expression" dxfId="2624" priority="816">
      <formula>L108&gt;M108</formula>
    </cfRule>
  </conditionalFormatting>
  <conditionalFormatting sqref="L110">
    <cfRule type="expression" dxfId="2623" priority="888">
      <formula>L110&gt;M110</formula>
    </cfRule>
    <cfRule type="expression" dxfId="2622" priority="887">
      <formula>L110&lt;M110</formula>
    </cfRule>
    <cfRule type="expression" dxfId="2621" priority="886">
      <formula>L110=M110</formula>
    </cfRule>
  </conditionalFormatting>
  <conditionalFormatting sqref="L116">
    <cfRule type="expression" dxfId="2620" priority="1051">
      <formula>L116=M116</formula>
    </cfRule>
    <cfRule type="expression" dxfId="2619" priority="1052">
      <formula>L116&lt;M116</formula>
    </cfRule>
    <cfRule type="expression" dxfId="2618" priority="1053">
      <formula>L116&gt;M116</formula>
    </cfRule>
  </conditionalFormatting>
  <conditionalFormatting sqref="L118">
    <cfRule type="expression" dxfId="2617" priority="989">
      <formula>L118&lt;M118</formula>
    </cfRule>
    <cfRule type="expression" dxfId="2616" priority="988">
      <formula>L118=M118</formula>
    </cfRule>
    <cfRule type="expression" dxfId="2615" priority="990">
      <formula>L118&gt;M118</formula>
    </cfRule>
  </conditionalFormatting>
  <conditionalFormatting sqref="L120">
    <cfRule type="expression" dxfId="2614" priority="977">
      <formula>L120&lt;M120</formula>
    </cfRule>
    <cfRule type="expression" dxfId="2613" priority="976">
      <formula>L120=M120</formula>
    </cfRule>
    <cfRule type="expression" dxfId="2612" priority="978">
      <formula>L120&gt;M120</formula>
    </cfRule>
  </conditionalFormatting>
  <conditionalFormatting sqref="L122">
    <cfRule type="expression" dxfId="2611" priority="964">
      <formula>L122=M122</formula>
    </cfRule>
    <cfRule type="expression" dxfId="2610" priority="965">
      <formula>L122&lt;M122</formula>
    </cfRule>
    <cfRule type="expression" dxfId="2609" priority="966">
      <formula>L122&gt;M122</formula>
    </cfRule>
  </conditionalFormatting>
  <conditionalFormatting sqref="L124">
    <cfRule type="expression" dxfId="2608" priority="1038">
      <formula>L124&gt;M124</formula>
    </cfRule>
    <cfRule type="expression" dxfId="2607" priority="1037">
      <formula>L124&lt;M124</formula>
    </cfRule>
    <cfRule type="expression" dxfId="2606" priority="1036">
      <formula>L124=M124</formula>
    </cfRule>
  </conditionalFormatting>
  <conditionalFormatting sqref="L130">
    <cfRule type="expression" dxfId="2605" priority="1201">
      <formula>L130=M130</formula>
    </cfRule>
    <cfRule type="expression" dxfId="2604" priority="1202">
      <formula>L130&lt;M130</formula>
    </cfRule>
    <cfRule type="expression" dxfId="2603" priority="1203">
      <formula>L130&gt;M130</formula>
    </cfRule>
  </conditionalFormatting>
  <conditionalFormatting sqref="L132">
    <cfRule type="expression" dxfId="2602" priority="1138">
      <formula>L132=M132</formula>
    </cfRule>
    <cfRule type="expression" dxfId="2601" priority="1139">
      <formula>L132&lt;M132</formula>
    </cfRule>
    <cfRule type="expression" dxfId="2600" priority="1140">
      <formula>L132&gt;M132</formula>
    </cfRule>
  </conditionalFormatting>
  <conditionalFormatting sqref="L134">
    <cfRule type="expression" dxfId="2599" priority="1128">
      <formula>L134&gt;M134</formula>
    </cfRule>
    <cfRule type="expression" dxfId="2598" priority="1127">
      <formula>L134&lt;M134</formula>
    </cfRule>
    <cfRule type="expression" dxfId="2597" priority="1126">
      <formula>L134=M134</formula>
    </cfRule>
  </conditionalFormatting>
  <conditionalFormatting sqref="L136">
    <cfRule type="expression" dxfId="2596" priority="1114">
      <formula>L136=M136</formula>
    </cfRule>
    <cfRule type="expression" dxfId="2595" priority="1115">
      <formula>L136&lt;M136</formula>
    </cfRule>
    <cfRule type="expression" dxfId="2594" priority="1116">
      <formula>L136&gt;M136</formula>
    </cfRule>
  </conditionalFormatting>
  <conditionalFormatting sqref="L138">
    <cfRule type="expression" dxfId="2593" priority="1186">
      <formula>L138=M138</formula>
    </cfRule>
    <cfRule type="expression" dxfId="2592" priority="1188">
      <formula>L138&gt;M138</formula>
    </cfRule>
    <cfRule type="expression" dxfId="2591" priority="1187">
      <formula>L138&lt;M138</formula>
    </cfRule>
  </conditionalFormatting>
  <conditionalFormatting sqref="L144">
    <cfRule type="expression" dxfId="2590" priority="1351">
      <formula>L144=M144</formula>
    </cfRule>
    <cfRule type="expression" dxfId="2589" priority="1352">
      <formula>L144&lt;M144</formula>
    </cfRule>
    <cfRule type="expression" dxfId="2588" priority="1353">
      <formula>L144&gt;M144</formula>
    </cfRule>
  </conditionalFormatting>
  <conditionalFormatting sqref="L146">
    <cfRule type="expression" dxfId="2587" priority="1290">
      <formula>L146&gt;M146</formula>
    </cfRule>
    <cfRule type="expression" dxfId="2586" priority="1288">
      <formula>L146=M146</formula>
    </cfRule>
    <cfRule type="expression" dxfId="2585" priority="1289">
      <formula>L146&lt;M146</formula>
    </cfRule>
  </conditionalFormatting>
  <conditionalFormatting sqref="L148">
    <cfRule type="expression" dxfId="2584" priority="1278">
      <formula>L148&gt;M148</formula>
    </cfRule>
    <cfRule type="expression" dxfId="2583" priority="1276">
      <formula>L148=M148</formula>
    </cfRule>
    <cfRule type="expression" dxfId="2582" priority="1277">
      <formula>L148&lt;M148</formula>
    </cfRule>
  </conditionalFormatting>
  <conditionalFormatting sqref="L150">
    <cfRule type="expression" dxfId="2581" priority="1264">
      <formula>L150=M150</formula>
    </cfRule>
    <cfRule type="expression" dxfId="2580" priority="1266">
      <formula>L150&gt;M150</formula>
    </cfRule>
    <cfRule type="expression" dxfId="2579" priority="1265">
      <formula>L150&lt;M150</formula>
    </cfRule>
  </conditionalFormatting>
  <conditionalFormatting sqref="L152">
    <cfRule type="expression" dxfId="2578" priority="1336">
      <formula>L152=M152</formula>
    </cfRule>
    <cfRule type="expression" dxfId="2577" priority="1337">
      <formula>L152&lt;M152</formula>
    </cfRule>
    <cfRule type="expression" dxfId="2576" priority="1338">
      <formula>L152&gt;M152</formula>
    </cfRule>
  </conditionalFormatting>
  <conditionalFormatting sqref="L158">
    <cfRule type="expression" dxfId="2575" priority="3513">
      <formula>L158&gt;M158</formula>
    </cfRule>
    <cfRule type="expression" dxfId="2574" priority="3512">
      <formula>L158&lt;M158</formula>
    </cfRule>
    <cfRule type="expression" dxfId="2573" priority="3511">
      <formula>L158=M158</formula>
    </cfRule>
  </conditionalFormatting>
  <conditionalFormatting sqref="L160">
    <cfRule type="expression" dxfId="2572" priority="1950">
      <formula>L160&gt;M160</formula>
    </cfRule>
    <cfRule type="expression" dxfId="2571" priority="1949">
      <formula>L160&lt;M160</formula>
    </cfRule>
    <cfRule type="expression" dxfId="2570" priority="1948">
      <formula>L160=M160</formula>
    </cfRule>
  </conditionalFormatting>
  <conditionalFormatting sqref="L162">
    <cfRule type="expression" dxfId="2569" priority="1938">
      <formula>L162&gt;M162</formula>
    </cfRule>
    <cfRule type="expression" dxfId="2568" priority="1937">
      <formula>L162&lt;M162</formula>
    </cfRule>
    <cfRule type="expression" dxfId="2567" priority="1936">
      <formula>L162=M162</formula>
    </cfRule>
  </conditionalFormatting>
  <conditionalFormatting sqref="L164">
    <cfRule type="expression" dxfId="2566" priority="1926">
      <formula>L164&gt;M164</formula>
    </cfRule>
    <cfRule type="expression" dxfId="2565" priority="1924">
      <formula>L164=M164</formula>
    </cfRule>
    <cfRule type="expression" dxfId="2564" priority="1925">
      <formula>L164&lt;M164</formula>
    </cfRule>
  </conditionalFormatting>
  <conditionalFormatting sqref="L166">
    <cfRule type="expression" dxfId="2563" priority="3454">
      <formula>L166=M166</formula>
    </cfRule>
    <cfRule type="expression" dxfId="2562" priority="3455">
      <formula>L166&lt;M166</formula>
    </cfRule>
    <cfRule type="expression" dxfId="2561" priority="3456">
      <formula>L166&gt;M166</formula>
    </cfRule>
  </conditionalFormatting>
  <conditionalFormatting sqref="L172">
    <cfRule type="expression" dxfId="2560" priority="3363">
      <formula>L172&gt;M172</formula>
    </cfRule>
    <cfRule type="expression" dxfId="2559" priority="3362">
      <formula>L172&lt;M172</formula>
    </cfRule>
    <cfRule type="expression" dxfId="2558" priority="3361">
      <formula>L172=M172</formula>
    </cfRule>
  </conditionalFormatting>
  <conditionalFormatting sqref="L174">
    <cfRule type="expression" dxfId="2557" priority="1858">
      <formula>L174=M174</formula>
    </cfRule>
    <cfRule type="expression" dxfId="2556" priority="1859">
      <formula>L174&lt;M174</formula>
    </cfRule>
    <cfRule type="expression" dxfId="2555" priority="1860">
      <formula>L174&gt;M174</formula>
    </cfRule>
  </conditionalFormatting>
  <conditionalFormatting sqref="L176">
    <cfRule type="expression" dxfId="2554" priority="1847">
      <formula>L176&lt;M176</formula>
    </cfRule>
    <cfRule type="expression" dxfId="2553" priority="1848">
      <formula>L176&gt;M176</formula>
    </cfRule>
    <cfRule type="expression" dxfId="2552" priority="1846">
      <formula>L176=M176</formula>
    </cfRule>
  </conditionalFormatting>
  <conditionalFormatting sqref="L178">
    <cfRule type="expression" dxfId="2551" priority="1836">
      <formula>L178&gt;M178</formula>
    </cfRule>
    <cfRule type="expression" dxfId="2550" priority="1835">
      <formula>L178&lt;M178</formula>
    </cfRule>
    <cfRule type="expression" dxfId="2549" priority="1834">
      <formula>L178=M178</formula>
    </cfRule>
  </conditionalFormatting>
  <conditionalFormatting sqref="L180">
    <cfRule type="expression" dxfId="2548" priority="3304">
      <formula>L180=M180</formula>
    </cfRule>
    <cfRule type="expression" dxfId="2547" priority="3306">
      <formula>L180&gt;M180</formula>
    </cfRule>
    <cfRule type="expression" dxfId="2546" priority="3305">
      <formula>L180&lt;M180</formula>
    </cfRule>
  </conditionalFormatting>
  <conditionalFormatting sqref="L186">
    <cfRule type="expression" dxfId="2545" priority="3211">
      <formula>L186=M186</formula>
    </cfRule>
    <cfRule type="expression" dxfId="2544" priority="3212">
      <formula>L186&lt;M186</formula>
    </cfRule>
    <cfRule type="expression" dxfId="2543" priority="3213">
      <formula>L186&gt;M186</formula>
    </cfRule>
  </conditionalFormatting>
  <conditionalFormatting sqref="L188">
    <cfRule type="expression" dxfId="2542" priority="1768">
      <formula>L188=M188</formula>
    </cfRule>
    <cfRule type="expression" dxfId="2541" priority="1769">
      <formula>L188&lt;M188</formula>
    </cfRule>
    <cfRule type="expression" dxfId="2540" priority="1770">
      <formula>L188&gt;M188</formula>
    </cfRule>
  </conditionalFormatting>
  <conditionalFormatting sqref="L190">
    <cfRule type="expression" dxfId="2539" priority="1756">
      <formula>L190=M190</formula>
    </cfRule>
    <cfRule type="expression" dxfId="2538" priority="1758">
      <formula>L190&gt;M190</formula>
    </cfRule>
    <cfRule type="expression" dxfId="2537" priority="1757">
      <formula>L190&lt;M190</formula>
    </cfRule>
  </conditionalFormatting>
  <conditionalFormatting sqref="L192">
    <cfRule type="expression" dxfId="2536" priority="1745">
      <formula>L192&lt;M192</formula>
    </cfRule>
    <cfRule type="expression" dxfId="2535" priority="1744">
      <formula>L192=M192</formula>
    </cfRule>
    <cfRule type="expression" dxfId="2534" priority="1746">
      <formula>L192&gt;M192</formula>
    </cfRule>
  </conditionalFormatting>
  <conditionalFormatting sqref="L194">
    <cfRule type="expression" dxfId="2533" priority="3156">
      <formula>L194&gt;M194</formula>
    </cfRule>
    <cfRule type="expression" dxfId="2532" priority="3155">
      <formula>L194&lt;M194</formula>
    </cfRule>
    <cfRule type="expression" dxfId="2531" priority="3154">
      <formula>L194=M194</formula>
    </cfRule>
  </conditionalFormatting>
  <conditionalFormatting sqref="L200">
    <cfRule type="expression" dxfId="2530" priority="3061">
      <formula>L200=M200</formula>
    </cfRule>
    <cfRule type="expression" dxfId="2529" priority="3063">
      <formula>L200&gt;M200</formula>
    </cfRule>
    <cfRule type="expression" dxfId="2528" priority="3062">
      <formula>L200&lt;M200</formula>
    </cfRule>
  </conditionalFormatting>
  <conditionalFormatting sqref="L202">
    <cfRule type="expression" dxfId="2527" priority="1678">
      <formula>L202=M202</formula>
    </cfRule>
    <cfRule type="expression" dxfId="2526" priority="1680">
      <formula>L202&gt;M202</formula>
    </cfRule>
    <cfRule type="expression" dxfId="2525" priority="1679">
      <formula>L202&lt;M202</formula>
    </cfRule>
  </conditionalFormatting>
  <conditionalFormatting sqref="L204">
    <cfRule type="expression" dxfId="2524" priority="1667">
      <formula>L204&lt;M204</formula>
    </cfRule>
    <cfRule type="expression" dxfId="2523" priority="1668">
      <formula>L204&gt;M204</formula>
    </cfRule>
    <cfRule type="expression" dxfId="2522" priority="1666">
      <formula>L204=M204</formula>
    </cfRule>
  </conditionalFormatting>
  <conditionalFormatting sqref="L206">
    <cfRule type="expression" dxfId="2521" priority="1655">
      <formula>L206&lt;M206</formula>
    </cfRule>
    <cfRule type="expression" dxfId="2520" priority="1656">
      <formula>L206&gt;M206</formula>
    </cfRule>
    <cfRule type="expression" dxfId="2519" priority="1654">
      <formula>L206=M206</formula>
    </cfRule>
  </conditionalFormatting>
  <conditionalFormatting sqref="L208">
    <cfRule type="expression" dxfId="2518" priority="3005">
      <formula>L208&lt;M208</formula>
    </cfRule>
    <cfRule type="expression" dxfId="2517" priority="3006">
      <formula>L208&gt;M208</formula>
    </cfRule>
    <cfRule type="expression" dxfId="2516" priority="3004">
      <formula>L208=M208</formula>
    </cfRule>
  </conditionalFormatting>
  <conditionalFormatting sqref="L214">
    <cfRule type="expression" dxfId="2515" priority="2911">
      <formula>L214=M214</formula>
    </cfRule>
    <cfRule type="expression" dxfId="2514" priority="2913">
      <formula>L214&gt;M214</formula>
    </cfRule>
    <cfRule type="expression" dxfId="2513" priority="2912">
      <formula>L214&lt;M214</formula>
    </cfRule>
  </conditionalFormatting>
  <conditionalFormatting sqref="L216">
    <cfRule type="expression" dxfId="2512" priority="1588">
      <formula>L216=M216</formula>
    </cfRule>
    <cfRule type="expression" dxfId="2511" priority="1590">
      <formula>L216&gt;M216</formula>
    </cfRule>
    <cfRule type="expression" dxfId="2510" priority="1589">
      <formula>L216&lt;M216</formula>
    </cfRule>
  </conditionalFormatting>
  <conditionalFormatting sqref="L218">
    <cfRule type="expression" dxfId="2509" priority="1577">
      <formula>L218&lt;M218</formula>
    </cfRule>
    <cfRule type="expression" dxfId="2508" priority="1578">
      <formula>L218&gt;M218</formula>
    </cfRule>
    <cfRule type="expression" dxfId="2507" priority="1576">
      <formula>L218=M218</formula>
    </cfRule>
  </conditionalFormatting>
  <conditionalFormatting sqref="L220">
    <cfRule type="expression" dxfId="2506" priority="1566">
      <formula>L220&gt;M220</formula>
    </cfRule>
    <cfRule type="expression" dxfId="2505" priority="1565">
      <formula>L220&lt;M220</formula>
    </cfRule>
    <cfRule type="expression" dxfId="2504" priority="1564">
      <formula>L220=M220</formula>
    </cfRule>
  </conditionalFormatting>
  <conditionalFormatting sqref="L222">
    <cfRule type="expression" dxfId="2503" priority="2854">
      <formula>L222=M222</formula>
    </cfRule>
    <cfRule type="expression" dxfId="2502" priority="2855">
      <formula>L222&lt;M222</formula>
    </cfRule>
    <cfRule type="expression" dxfId="2501" priority="2856">
      <formula>L222&gt;M222</formula>
    </cfRule>
  </conditionalFormatting>
  <conditionalFormatting sqref="M20">
    <cfRule type="expression" dxfId="2500" priority="1460">
      <formula>M20&lt;L20</formula>
    </cfRule>
    <cfRule type="expression" dxfId="2499" priority="1459">
      <formula>M20=L20</formula>
    </cfRule>
    <cfRule type="expression" dxfId="2498" priority="1461">
      <formula>M20&gt;L20</formula>
    </cfRule>
  </conditionalFormatting>
  <conditionalFormatting sqref="M22">
    <cfRule type="expression" dxfId="2497" priority="1374">
      <formula>M22&gt;L22</formula>
    </cfRule>
    <cfRule type="expression" dxfId="2496" priority="1373">
      <formula>M22&lt;L22</formula>
    </cfRule>
    <cfRule type="expression" dxfId="2495" priority="1372">
      <formula>M22=L22</formula>
    </cfRule>
  </conditionalFormatting>
  <conditionalFormatting sqref="M24">
    <cfRule type="expression" dxfId="2494" priority="1371">
      <formula>M24&gt;L24</formula>
    </cfRule>
    <cfRule type="expression" dxfId="2493" priority="1370">
      <formula>M24&lt;L24</formula>
    </cfRule>
    <cfRule type="expression" dxfId="2492" priority="1369">
      <formula>M24=L24</formula>
    </cfRule>
  </conditionalFormatting>
  <conditionalFormatting sqref="M26">
    <cfRule type="expression" dxfId="2491" priority="1368">
      <formula>M26&gt;L26</formula>
    </cfRule>
    <cfRule type="expression" dxfId="2490" priority="1367">
      <formula>M26&lt;L26</formula>
    </cfRule>
    <cfRule type="expression" dxfId="2489" priority="1366">
      <formula>M26=L26</formula>
    </cfRule>
  </conditionalFormatting>
  <conditionalFormatting sqref="M28">
    <cfRule type="expression" dxfId="2488" priority="1458">
      <formula>M28&gt;L28</formula>
    </cfRule>
    <cfRule type="expression" dxfId="2487" priority="1456">
      <formula>M28=L28</formula>
    </cfRule>
    <cfRule type="expression" dxfId="2486" priority="1457">
      <formula>M28&lt;L28</formula>
    </cfRule>
  </conditionalFormatting>
  <conditionalFormatting sqref="M33">
    <cfRule type="expression" dxfId="2485" priority="110">
      <formula>M33&lt;L33</formula>
    </cfRule>
    <cfRule type="expression" dxfId="2484" priority="111">
      <formula>M33&gt;L33</formula>
    </cfRule>
    <cfRule type="expression" dxfId="2483" priority="109">
      <formula>M33=L33</formula>
    </cfRule>
  </conditionalFormatting>
  <conditionalFormatting sqref="M35">
    <cfRule type="expression" dxfId="2482" priority="23">
      <formula>M35&lt;L35</formula>
    </cfRule>
    <cfRule type="expression" dxfId="2481" priority="22">
      <formula>M35=L35</formula>
    </cfRule>
    <cfRule type="expression" dxfId="2480" priority="24">
      <formula>M35&gt;L35</formula>
    </cfRule>
  </conditionalFormatting>
  <conditionalFormatting sqref="M37">
    <cfRule type="expression" dxfId="2479" priority="21">
      <formula>M37&gt;L37</formula>
    </cfRule>
    <cfRule type="expression" dxfId="2478" priority="19">
      <formula>M37=L37</formula>
    </cfRule>
    <cfRule type="expression" dxfId="2477" priority="20">
      <formula>M37&lt;L37</formula>
    </cfRule>
  </conditionalFormatting>
  <conditionalFormatting sqref="M39">
    <cfRule type="expression" dxfId="2476" priority="17">
      <formula>M39&lt;L39</formula>
    </cfRule>
    <cfRule type="expression" dxfId="2475" priority="16">
      <formula>M39=L39</formula>
    </cfRule>
    <cfRule type="expression" dxfId="2474" priority="18">
      <formula>M39&gt;L39</formula>
    </cfRule>
  </conditionalFormatting>
  <conditionalFormatting sqref="M41">
    <cfRule type="expression" dxfId="2473" priority="106">
      <formula>M41=L41</formula>
    </cfRule>
    <cfRule type="expression" dxfId="2472" priority="108">
      <formula>M41&gt;L41</formula>
    </cfRule>
    <cfRule type="expression" dxfId="2471" priority="107">
      <formula>M41&lt;L41</formula>
    </cfRule>
  </conditionalFormatting>
  <conditionalFormatting sqref="M47">
    <cfRule type="expression" dxfId="2470" priority="261">
      <formula>M47&gt;L47</formula>
    </cfRule>
    <cfRule type="expression" dxfId="2469" priority="260">
      <formula>M47&lt;L47</formula>
    </cfRule>
    <cfRule type="expression" dxfId="2468" priority="259">
      <formula>M47=L47</formula>
    </cfRule>
  </conditionalFormatting>
  <conditionalFormatting sqref="M49">
    <cfRule type="expression" dxfId="2467" priority="174">
      <formula>M49&gt;L49</formula>
    </cfRule>
    <cfRule type="expression" dxfId="2466" priority="172">
      <formula>M49=L49</formula>
    </cfRule>
    <cfRule type="expression" dxfId="2465" priority="173">
      <formula>M49&lt;L49</formula>
    </cfRule>
  </conditionalFormatting>
  <conditionalFormatting sqref="M51">
    <cfRule type="expression" dxfId="2464" priority="170">
      <formula>M51&lt;L51</formula>
    </cfRule>
    <cfRule type="expression" dxfId="2463" priority="169">
      <formula>M51=L51</formula>
    </cfRule>
    <cfRule type="expression" dxfId="2462" priority="171">
      <formula>M51&gt;L51</formula>
    </cfRule>
  </conditionalFormatting>
  <conditionalFormatting sqref="M53">
    <cfRule type="expression" dxfId="2461" priority="166">
      <formula>M53=L53</formula>
    </cfRule>
    <cfRule type="expression" dxfId="2460" priority="168">
      <formula>M53&gt;L53</formula>
    </cfRule>
    <cfRule type="expression" dxfId="2459" priority="167">
      <formula>M53&lt;L53</formula>
    </cfRule>
  </conditionalFormatting>
  <conditionalFormatting sqref="M55">
    <cfRule type="expression" dxfId="2458" priority="256">
      <formula>M55=L55</formula>
    </cfRule>
    <cfRule type="expression" dxfId="2457" priority="257">
      <formula>M55&lt;L55</formula>
    </cfRule>
    <cfRule type="expression" dxfId="2456" priority="258">
      <formula>M55&gt;L55</formula>
    </cfRule>
  </conditionalFormatting>
  <conditionalFormatting sqref="M60">
    <cfRule type="expression" dxfId="2455" priority="409">
      <formula>M60=L60</formula>
    </cfRule>
    <cfRule type="expression" dxfId="2454" priority="410">
      <formula>M60&lt;L60</formula>
    </cfRule>
    <cfRule type="expression" dxfId="2453" priority="411">
      <formula>M60&gt;L60</formula>
    </cfRule>
  </conditionalFormatting>
  <conditionalFormatting sqref="M62">
    <cfRule type="expression" dxfId="2452" priority="322">
      <formula>M62=L62</formula>
    </cfRule>
    <cfRule type="expression" dxfId="2451" priority="323">
      <formula>M62&lt;L62</formula>
    </cfRule>
    <cfRule type="expression" dxfId="2450" priority="324">
      <formula>M62&gt;L62</formula>
    </cfRule>
  </conditionalFormatting>
  <conditionalFormatting sqref="M64">
    <cfRule type="expression" dxfId="2449" priority="321">
      <formula>M64&gt;L64</formula>
    </cfRule>
    <cfRule type="expression" dxfId="2448" priority="319">
      <formula>M64=L64</formula>
    </cfRule>
    <cfRule type="expression" dxfId="2447" priority="320">
      <formula>M64&lt;L64</formula>
    </cfRule>
  </conditionalFormatting>
  <conditionalFormatting sqref="M66">
    <cfRule type="expression" dxfId="2446" priority="318">
      <formula>M66&gt;L66</formula>
    </cfRule>
    <cfRule type="expression" dxfId="2445" priority="317">
      <formula>M66&lt;L66</formula>
    </cfRule>
    <cfRule type="expression" dxfId="2444" priority="316">
      <formula>M66=L66</formula>
    </cfRule>
  </conditionalFormatting>
  <conditionalFormatting sqref="M68">
    <cfRule type="expression" dxfId="2443" priority="406">
      <formula>M68=L68</formula>
    </cfRule>
    <cfRule type="expression" dxfId="2442" priority="407">
      <formula>M68&lt;L68</formula>
    </cfRule>
    <cfRule type="expression" dxfId="2441" priority="408">
      <formula>M68&gt;L68</formula>
    </cfRule>
  </conditionalFormatting>
  <conditionalFormatting sqref="M74">
    <cfRule type="expression" dxfId="2440" priority="560">
      <formula>M74&lt;L74</formula>
    </cfRule>
    <cfRule type="expression" dxfId="2439" priority="561">
      <formula>M74&gt;L74</formula>
    </cfRule>
    <cfRule type="expression" dxfId="2438" priority="559">
      <formula>M74=L74</formula>
    </cfRule>
  </conditionalFormatting>
  <conditionalFormatting sqref="M76">
    <cfRule type="expression" dxfId="2437" priority="473">
      <formula>M76&lt;L76</formula>
    </cfRule>
    <cfRule type="expression" dxfId="2436" priority="474">
      <formula>M76&gt;L76</formula>
    </cfRule>
    <cfRule type="expression" dxfId="2435" priority="472">
      <formula>M76=L76</formula>
    </cfRule>
  </conditionalFormatting>
  <conditionalFormatting sqref="M78">
    <cfRule type="expression" dxfId="2434" priority="470">
      <formula>M78&lt;L78</formula>
    </cfRule>
    <cfRule type="expression" dxfId="2433" priority="471">
      <formula>M78&gt;L78</formula>
    </cfRule>
    <cfRule type="expression" dxfId="2432" priority="469">
      <formula>M78=L78</formula>
    </cfRule>
  </conditionalFormatting>
  <conditionalFormatting sqref="M80">
    <cfRule type="expression" dxfId="2431" priority="467">
      <formula>M80&lt;L80</formula>
    </cfRule>
    <cfRule type="expression" dxfId="2430" priority="468">
      <formula>M80&gt;L80</formula>
    </cfRule>
    <cfRule type="expression" dxfId="2429" priority="466">
      <formula>M80=L80</formula>
    </cfRule>
  </conditionalFormatting>
  <conditionalFormatting sqref="M82">
    <cfRule type="expression" dxfId="2428" priority="556">
      <formula>M82=L82</formula>
    </cfRule>
    <cfRule type="expression" dxfId="2427" priority="558">
      <formula>M82&gt;L82</formula>
    </cfRule>
    <cfRule type="expression" dxfId="2426" priority="557">
      <formula>M82&lt;L82</formula>
    </cfRule>
  </conditionalFormatting>
  <conditionalFormatting sqref="M88">
    <cfRule type="expression" dxfId="2425" priority="709">
      <formula>M88=L88</formula>
    </cfRule>
    <cfRule type="expression" dxfId="2424" priority="710">
      <formula>M88&lt;L88</formula>
    </cfRule>
    <cfRule type="expression" dxfId="2423" priority="711">
      <formula>M88&gt;L88</formula>
    </cfRule>
  </conditionalFormatting>
  <conditionalFormatting sqref="M90">
    <cfRule type="expression" dxfId="2422" priority="622">
      <formula>M90=L90</formula>
    </cfRule>
    <cfRule type="expression" dxfId="2421" priority="623">
      <formula>M90&lt;L90</formula>
    </cfRule>
    <cfRule type="expression" dxfId="2420" priority="624">
      <formula>M90&gt;L90</formula>
    </cfRule>
  </conditionalFormatting>
  <conditionalFormatting sqref="M92">
    <cfRule type="expression" dxfId="2419" priority="619">
      <formula>M92=L92</formula>
    </cfRule>
    <cfRule type="expression" dxfId="2418" priority="621">
      <formula>M92&gt;L92</formula>
    </cfRule>
    <cfRule type="expression" dxfId="2417" priority="620">
      <formula>M92&lt;L92</formula>
    </cfRule>
  </conditionalFormatting>
  <conditionalFormatting sqref="M94">
    <cfRule type="expression" dxfId="2416" priority="617">
      <formula>M94&lt;L94</formula>
    </cfRule>
    <cfRule type="expression" dxfId="2415" priority="616">
      <formula>M94=L94</formula>
    </cfRule>
    <cfRule type="expression" dxfId="2414" priority="618">
      <formula>M94&gt;L94</formula>
    </cfRule>
  </conditionalFormatting>
  <conditionalFormatting sqref="M96">
    <cfRule type="expression" dxfId="2413" priority="708">
      <formula>M96&gt;L96</formula>
    </cfRule>
    <cfRule type="expression" dxfId="2412" priority="707">
      <formula>M96&lt;L96</formula>
    </cfRule>
    <cfRule type="expression" dxfId="2411" priority="706">
      <formula>M96=L96</formula>
    </cfRule>
  </conditionalFormatting>
  <conditionalFormatting sqref="M102">
    <cfRule type="expression" dxfId="2410" priority="859">
      <formula>M102=L102</formula>
    </cfRule>
    <cfRule type="expression" dxfId="2409" priority="860">
      <formula>M102&lt;L102</formula>
    </cfRule>
    <cfRule type="expression" dxfId="2408" priority="861">
      <formula>M102&gt;L102</formula>
    </cfRule>
  </conditionalFormatting>
  <conditionalFormatting sqref="M104">
    <cfRule type="expression" dxfId="2407" priority="772">
      <formula>M104=L104</formula>
    </cfRule>
    <cfRule type="expression" dxfId="2406" priority="773">
      <formula>M104&lt;L104</formula>
    </cfRule>
    <cfRule type="expression" dxfId="2405" priority="774">
      <formula>M104&gt;L104</formula>
    </cfRule>
  </conditionalFormatting>
  <conditionalFormatting sqref="M106">
    <cfRule type="expression" dxfId="2404" priority="771">
      <formula>M106&gt;L106</formula>
    </cfRule>
    <cfRule type="expression" dxfId="2403" priority="769">
      <formula>M106=L106</formula>
    </cfRule>
    <cfRule type="expression" dxfId="2402" priority="770">
      <formula>M106&lt;L106</formula>
    </cfRule>
  </conditionalFormatting>
  <conditionalFormatting sqref="M108">
    <cfRule type="expression" dxfId="2401" priority="768">
      <formula>M108&gt;L108</formula>
    </cfRule>
    <cfRule type="expression" dxfId="2400" priority="767">
      <formula>M108&lt;L108</formula>
    </cfRule>
    <cfRule type="expression" dxfId="2399" priority="766">
      <formula>M108=L108</formula>
    </cfRule>
  </conditionalFormatting>
  <conditionalFormatting sqref="M110">
    <cfRule type="expression" dxfId="2398" priority="857">
      <formula>M110&lt;L110</formula>
    </cfRule>
    <cfRule type="expression" dxfId="2397" priority="856">
      <formula>M110=L110</formula>
    </cfRule>
    <cfRule type="expression" dxfId="2396" priority="858">
      <formula>M110&gt;L110</formula>
    </cfRule>
  </conditionalFormatting>
  <conditionalFormatting sqref="M116">
    <cfRule type="expression" dxfId="2395" priority="1010">
      <formula>M116&lt;L116</formula>
    </cfRule>
    <cfRule type="expression" dxfId="2394" priority="1011">
      <formula>M116&gt;L116</formula>
    </cfRule>
    <cfRule type="expression" dxfId="2393" priority="1009">
      <formula>M116=L116</formula>
    </cfRule>
  </conditionalFormatting>
  <conditionalFormatting sqref="M118">
    <cfRule type="expression" dxfId="2392" priority="923">
      <formula>M118&lt;L118</formula>
    </cfRule>
    <cfRule type="expression" dxfId="2391" priority="922">
      <formula>M118=L118</formula>
    </cfRule>
    <cfRule type="expression" dxfId="2390" priority="924">
      <formula>M118&gt;L118</formula>
    </cfRule>
  </conditionalFormatting>
  <conditionalFormatting sqref="M120">
    <cfRule type="expression" dxfId="2389" priority="921">
      <formula>M120&gt;L120</formula>
    </cfRule>
    <cfRule type="expression" dxfId="2388" priority="919">
      <formula>M120=L120</formula>
    </cfRule>
    <cfRule type="expression" dxfId="2387" priority="920">
      <formula>M120&lt;L120</formula>
    </cfRule>
  </conditionalFormatting>
  <conditionalFormatting sqref="M122">
    <cfRule type="expression" dxfId="2386" priority="916">
      <formula>M122=L122</formula>
    </cfRule>
    <cfRule type="expression" dxfId="2385" priority="917">
      <formula>M122&lt;L122</formula>
    </cfRule>
    <cfRule type="expression" dxfId="2384" priority="918">
      <formula>M122&gt;L122</formula>
    </cfRule>
  </conditionalFormatting>
  <conditionalFormatting sqref="M124">
    <cfRule type="expression" dxfId="2383" priority="1006">
      <formula>M124=L124</formula>
    </cfRule>
    <cfRule type="expression" dxfId="2382" priority="1007">
      <formula>M124&lt;L124</formula>
    </cfRule>
    <cfRule type="expression" dxfId="2381" priority="1008">
      <formula>M124&gt;L124</formula>
    </cfRule>
  </conditionalFormatting>
  <conditionalFormatting sqref="M130">
    <cfRule type="expression" dxfId="2380" priority="1161">
      <formula>M130&gt;L130</formula>
    </cfRule>
    <cfRule type="expression" dxfId="2379" priority="1160">
      <formula>M130&lt;L130</formula>
    </cfRule>
    <cfRule type="expression" dxfId="2378" priority="1159">
      <formula>M130=L130</formula>
    </cfRule>
  </conditionalFormatting>
  <conditionalFormatting sqref="M132">
    <cfRule type="expression" dxfId="2377" priority="1073">
      <formula>M132&lt;L132</formula>
    </cfRule>
    <cfRule type="expression" dxfId="2376" priority="1072">
      <formula>M132=L132</formula>
    </cfRule>
    <cfRule type="expression" dxfId="2375" priority="1074">
      <formula>M132&gt;L132</formula>
    </cfRule>
  </conditionalFormatting>
  <conditionalFormatting sqref="M134">
    <cfRule type="expression" dxfId="2374" priority="1070">
      <formula>M134&lt;L134</formula>
    </cfRule>
    <cfRule type="expression" dxfId="2373" priority="1071">
      <formula>M134&gt;L134</formula>
    </cfRule>
    <cfRule type="expression" dxfId="2372" priority="1069">
      <formula>M134=L134</formula>
    </cfRule>
  </conditionalFormatting>
  <conditionalFormatting sqref="M136">
    <cfRule type="expression" dxfId="2371" priority="1068">
      <formula>M136&gt;L136</formula>
    </cfRule>
    <cfRule type="expression" dxfId="2370" priority="1066">
      <formula>M136=L136</formula>
    </cfRule>
    <cfRule type="expression" dxfId="2369" priority="1067">
      <formula>M136&lt;L136</formula>
    </cfRule>
  </conditionalFormatting>
  <conditionalFormatting sqref="M138">
    <cfRule type="expression" dxfId="2368" priority="1158">
      <formula>M138&gt;L138</formula>
    </cfRule>
    <cfRule type="expression" dxfId="2367" priority="1157">
      <formula>M138&lt;L138</formula>
    </cfRule>
    <cfRule type="expression" dxfId="2366" priority="1156">
      <formula>M138=L138</formula>
    </cfRule>
  </conditionalFormatting>
  <conditionalFormatting sqref="M144">
    <cfRule type="expression" dxfId="2365" priority="1309">
      <formula>M144=L144</formula>
    </cfRule>
    <cfRule type="expression" dxfId="2364" priority="1311">
      <formula>M144&gt;L144</formula>
    </cfRule>
    <cfRule type="expression" dxfId="2363" priority="1310">
      <formula>M144&lt;L144</formula>
    </cfRule>
  </conditionalFormatting>
  <conditionalFormatting sqref="M146">
    <cfRule type="expression" dxfId="2362" priority="1224">
      <formula>M146&gt;L146</formula>
    </cfRule>
    <cfRule type="expression" dxfId="2361" priority="1222">
      <formula>M146=L146</formula>
    </cfRule>
    <cfRule type="expression" dxfId="2360" priority="1223">
      <formula>M146&lt;L146</formula>
    </cfRule>
  </conditionalFormatting>
  <conditionalFormatting sqref="M148">
    <cfRule type="expression" dxfId="2359" priority="1220">
      <formula>M148&lt;L148</formula>
    </cfRule>
    <cfRule type="expression" dxfId="2358" priority="1219">
      <formula>M148=L148</formula>
    </cfRule>
    <cfRule type="expression" dxfId="2357" priority="1221">
      <formula>M148&gt;L148</formula>
    </cfRule>
  </conditionalFormatting>
  <conditionalFormatting sqref="M150">
    <cfRule type="expression" dxfId="2356" priority="1218">
      <formula>M150&gt;L150</formula>
    </cfRule>
    <cfRule type="expression" dxfId="2355" priority="1216">
      <formula>M150=L150</formula>
    </cfRule>
    <cfRule type="expression" dxfId="2354" priority="1217">
      <formula>M150&lt;L150</formula>
    </cfRule>
  </conditionalFormatting>
  <conditionalFormatting sqref="M152">
    <cfRule type="expression" dxfId="2353" priority="1308">
      <formula>M152&gt;L152</formula>
    </cfRule>
    <cfRule type="expression" dxfId="2352" priority="1307">
      <formula>M152&lt;L152</formula>
    </cfRule>
    <cfRule type="expression" dxfId="2351" priority="1306">
      <formula>M152=L152</formula>
    </cfRule>
  </conditionalFormatting>
  <conditionalFormatting sqref="M158">
    <cfRule type="expression" dxfId="2350" priority="3389">
      <formula>M158&lt;L158</formula>
    </cfRule>
    <cfRule type="expression" dxfId="2349" priority="3388">
      <formula>M158=L158</formula>
    </cfRule>
    <cfRule type="expression" dxfId="2348" priority="3390">
      <formula>M158&gt;L158</formula>
    </cfRule>
  </conditionalFormatting>
  <conditionalFormatting sqref="M160">
    <cfRule type="expression" dxfId="2347" priority="1882">
      <formula>M160=L160</formula>
    </cfRule>
    <cfRule type="expression" dxfId="2346" priority="1883">
      <formula>M160&lt;L160</formula>
    </cfRule>
    <cfRule type="expression" dxfId="2345" priority="1884">
      <formula>M160&gt;L160</formula>
    </cfRule>
  </conditionalFormatting>
  <conditionalFormatting sqref="M162">
    <cfRule type="expression" dxfId="2344" priority="1881">
      <formula>M162&gt;L162</formula>
    </cfRule>
    <cfRule type="expression" dxfId="2343" priority="1880">
      <formula>M162&lt;L162</formula>
    </cfRule>
    <cfRule type="expression" dxfId="2342" priority="1879">
      <formula>M162=L162</formula>
    </cfRule>
  </conditionalFormatting>
  <conditionalFormatting sqref="M164">
    <cfRule type="expression" dxfId="2341" priority="1878">
      <formula>M164&gt;L164</formula>
    </cfRule>
    <cfRule type="expression" dxfId="2340" priority="1876">
      <formula>M164=L164</formula>
    </cfRule>
    <cfRule type="expression" dxfId="2339" priority="1877">
      <formula>M164&lt;L164</formula>
    </cfRule>
  </conditionalFormatting>
  <conditionalFormatting sqref="M166">
    <cfRule type="expression" dxfId="2338" priority="3376">
      <formula>M166=L166</formula>
    </cfRule>
    <cfRule type="expression" dxfId="2337" priority="3377">
      <formula>M166&lt;L166</formula>
    </cfRule>
    <cfRule type="expression" dxfId="2336" priority="3378">
      <formula>M166&gt;L166</formula>
    </cfRule>
  </conditionalFormatting>
  <conditionalFormatting sqref="M172">
    <cfRule type="expression" dxfId="2335" priority="3240">
      <formula>M172&gt;L172</formula>
    </cfRule>
    <cfRule type="expression" dxfId="2334" priority="3239">
      <formula>M172&lt;L172</formula>
    </cfRule>
    <cfRule type="expression" dxfId="2333" priority="3238">
      <formula>M172=L172</formula>
    </cfRule>
  </conditionalFormatting>
  <conditionalFormatting sqref="M174">
    <cfRule type="expression" dxfId="2332" priority="1792">
      <formula>M174=L174</formula>
    </cfRule>
    <cfRule type="expression" dxfId="2331" priority="1794">
      <formula>M174&gt;L174</formula>
    </cfRule>
    <cfRule type="expression" dxfId="2330" priority="1793">
      <formula>M174&lt;L174</formula>
    </cfRule>
  </conditionalFormatting>
  <conditionalFormatting sqref="M176">
    <cfRule type="expression" dxfId="2329" priority="1789">
      <formula>M176=L176</formula>
    </cfRule>
    <cfRule type="expression" dxfId="2328" priority="1791">
      <formula>M176&gt;L176</formula>
    </cfRule>
    <cfRule type="expression" dxfId="2327" priority="1790">
      <formula>M176&lt;L176</formula>
    </cfRule>
  </conditionalFormatting>
  <conditionalFormatting sqref="M178">
    <cfRule type="expression" dxfId="2326" priority="1786">
      <formula>M178=L178</formula>
    </cfRule>
    <cfRule type="expression" dxfId="2325" priority="1787">
      <formula>M178&lt;L178</formula>
    </cfRule>
    <cfRule type="expression" dxfId="2324" priority="1788">
      <formula>M178&gt;L178</formula>
    </cfRule>
  </conditionalFormatting>
  <conditionalFormatting sqref="M180">
    <cfRule type="expression" dxfId="2323" priority="3226">
      <formula>M180=L180</formula>
    </cfRule>
    <cfRule type="expression" dxfId="2322" priority="3227">
      <formula>M180&lt;L180</formula>
    </cfRule>
    <cfRule type="expression" dxfId="2321" priority="3228">
      <formula>M180&gt;L180</formula>
    </cfRule>
  </conditionalFormatting>
  <conditionalFormatting sqref="M186">
    <cfRule type="expression" dxfId="2320" priority="3090">
      <formula>M186&gt;L186</formula>
    </cfRule>
    <cfRule type="expression" dxfId="2319" priority="3089">
      <formula>M186&lt;L186</formula>
    </cfRule>
    <cfRule type="expression" dxfId="2318" priority="3088">
      <formula>M186=L186</formula>
    </cfRule>
  </conditionalFormatting>
  <conditionalFormatting sqref="M188">
    <cfRule type="expression" dxfId="2317" priority="1702">
      <formula>M188=L188</formula>
    </cfRule>
    <cfRule type="expression" dxfId="2316" priority="1703">
      <formula>M188&lt;L188</formula>
    </cfRule>
    <cfRule type="expression" dxfId="2315" priority="1704">
      <formula>M188&gt;L188</formula>
    </cfRule>
  </conditionalFormatting>
  <conditionalFormatting sqref="M190">
    <cfRule type="expression" dxfId="2314" priority="1700">
      <formula>M190&lt;L190</formula>
    </cfRule>
    <cfRule type="expression" dxfId="2313" priority="1701">
      <formula>M190&gt;L190</formula>
    </cfRule>
    <cfRule type="expression" dxfId="2312" priority="1699">
      <formula>M190=L190</formula>
    </cfRule>
  </conditionalFormatting>
  <conditionalFormatting sqref="M192">
    <cfRule type="expression" dxfId="2311" priority="1696">
      <formula>M192=L192</formula>
    </cfRule>
    <cfRule type="expression" dxfId="2310" priority="1697">
      <formula>M192&lt;L192</formula>
    </cfRule>
    <cfRule type="expression" dxfId="2309" priority="1698">
      <formula>M192&gt;L192</formula>
    </cfRule>
  </conditionalFormatting>
  <conditionalFormatting sqref="M194">
    <cfRule type="expression" dxfId="2308" priority="3078">
      <formula>M194&gt;L194</formula>
    </cfRule>
    <cfRule type="expression" dxfId="2307" priority="3077">
      <formula>M194&lt;L194</formula>
    </cfRule>
    <cfRule type="expression" dxfId="2306" priority="3076">
      <formula>M194=L194</formula>
    </cfRule>
  </conditionalFormatting>
  <conditionalFormatting sqref="M200">
    <cfRule type="expression" dxfId="2305" priority="2938">
      <formula>M200=L200</formula>
    </cfRule>
    <cfRule type="expression" dxfId="2304" priority="2939">
      <formula>M200&lt;L200</formula>
    </cfRule>
    <cfRule type="expression" dxfId="2303" priority="2940">
      <formula>M200&gt;L200</formula>
    </cfRule>
  </conditionalFormatting>
  <conditionalFormatting sqref="M202">
    <cfRule type="expression" dxfId="2302" priority="1612">
      <formula>M202=L202</formula>
    </cfRule>
    <cfRule type="expression" dxfId="2301" priority="1613">
      <formula>M202&lt;L202</formula>
    </cfRule>
    <cfRule type="expression" dxfId="2300" priority="1614">
      <formula>M202&gt;L202</formula>
    </cfRule>
  </conditionalFormatting>
  <conditionalFormatting sqref="M204">
    <cfRule type="expression" dxfId="2299" priority="1610">
      <formula>M204&lt;L204</formula>
    </cfRule>
    <cfRule type="expression" dxfId="2298" priority="1611">
      <formula>M204&gt;L204</formula>
    </cfRule>
    <cfRule type="expression" dxfId="2297" priority="1609">
      <formula>M204=L204</formula>
    </cfRule>
  </conditionalFormatting>
  <conditionalFormatting sqref="M206">
    <cfRule type="expression" dxfId="2296" priority="1608">
      <formula>M206&gt;L206</formula>
    </cfRule>
    <cfRule type="expression" dxfId="2295" priority="1606">
      <formula>M206=L206</formula>
    </cfRule>
    <cfRule type="expression" dxfId="2294" priority="1607">
      <formula>M206&lt;L206</formula>
    </cfRule>
  </conditionalFormatting>
  <conditionalFormatting sqref="M208">
    <cfRule type="expression" dxfId="2293" priority="2928">
      <formula>M208&gt;L208</formula>
    </cfRule>
    <cfRule type="expression" dxfId="2292" priority="2927">
      <formula>M208&lt;L208</formula>
    </cfRule>
    <cfRule type="expression" dxfId="2291" priority="2926">
      <formula>M208=L208</formula>
    </cfRule>
  </conditionalFormatting>
  <conditionalFormatting sqref="M214">
    <cfRule type="expression" dxfId="2290" priority="2790">
      <formula>M214&gt;L214</formula>
    </cfRule>
    <cfRule type="expression" dxfId="2289" priority="2789">
      <formula>M214&lt;L214</formula>
    </cfRule>
    <cfRule type="expression" dxfId="2288" priority="2788">
      <formula>M214=L214</formula>
    </cfRule>
  </conditionalFormatting>
  <conditionalFormatting sqref="M216">
    <cfRule type="expression" dxfId="2287" priority="1524">
      <formula>M216&gt;L216</formula>
    </cfRule>
    <cfRule type="expression" dxfId="2286" priority="1523">
      <formula>M216&lt;L216</formula>
    </cfRule>
    <cfRule type="expression" dxfId="2285" priority="1522">
      <formula>M216=L216</formula>
    </cfRule>
  </conditionalFormatting>
  <conditionalFormatting sqref="M218">
    <cfRule type="expression" dxfId="2284" priority="1520">
      <formula>M218&lt;L218</formula>
    </cfRule>
    <cfRule type="expression" dxfId="2283" priority="1519">
      <formula>M218=L218</formula>
    </cfRule>
    <cfRule type="expression" dxfId="2282" priority="1521">
      <formula>M218&gt;L218</formula>
    </cfRule>
  </conditionalFormatting>
  <conditionalFormatting sqref="M220">
    <cfRule type="expression" dxfId="2281" priority="1517">
      <formula>M220&lt;L220</formula>
    </cfRule>
    <cfRule type="expression" dxfId="2280" priority="1518">
      <formula>M220&gt;L220</formula>
    </cfRule>
    <cfRule type="expression" dxfId="2279" priority="1516">
      <formula>M220=L220</formula>
    </cfRule>
  </conditionalFormatting>
  <conditionalFormatting sqref="M222">
    <cfRule type="expression" dxfId="2278" priority="2776">
      <formula>M222=L222</formula>
    </cfRule>
    <cfRule type="expression" dxfId="2277" priority="2777">
      <formula>M222&lt;L222</formula>
    </cfRule>
    <cfRule type="expression" dxfId="2276" priority="2778">
      <formula>M222&gt;L222</formula>
    </cfRule>
  </conditionalFormatting>
  <conditionalFormatting sqref="U19:U28">
    <cfRule type="duplicateValues" dxfId="2275" priority="15"/>
  </conditionalFormatting>
  <conditionalFormatting sqref="U32:U41">
    <cfRule type="duplicateValues" dxfId="2274" priority="14"/>
  </conditionalFormatting>
  <conditionalFormatting sqref="U46:U55">
    <cfRule type="duplicateValues" dxfId="2273" priority="13"/>
  </conditionalFormatting>
  <conditionalFormatting sqref="U59:U68">
    <cfRule type="duplicateValues" dxfId="2272" priority="12"/>
  </conditionalFormatting>
  <conditionalFormatting sqref="U73:U82">
    <cfRule type="duplicateValues" dxfId="2271" priority="11"/>
  </conditionalFormatting>
  <conditionalFormatting sqref="U87:U96">
    <cfRule type="duplicateValues" dxfId="2270" priority="10"/>
  </conditionalFormatting>
  <conditionalFormatting sqref="U101:U110">
    <cfRule type="duplicateValues" dxfId="2269" priority="9"/>
  </conditionalFormatting>
  <conditionalFormatting sqref="U115:U124">
    <cfRule type="duplicateValues" dxfId="2268" priority="8"/>
  </conditionalFormatting>
  <conditionalFormatting sqref="U129:U138">
    <cfRule type="duplicateValues" dxfId="2267" priority="7"/>
  </conditionalFormatting>
  <conditionalFormatting sqref="U143:U152">
    <cfRule type="duplicateValues" dxfId="2266" priority="6"/>
  </conditionalFormatting>
  <conditionalFormatting sqref="U157:U166">
    <cfRule type="duplicateValues" dxfId="2265" priority="5"/>
  </conditionalFormatting>
  <conditionalFormatting sqref="U171:U180">
    <cfRule type="duplicateValues" dxfId="2264" priority="4"/>
  </conditionalFormatting>
  <conditionalFormatting sqref="U185:U194">
    <cfRule type="duplicateValues" dxfId="2263" priority="3"/>
  </conditionalFormatting>
  <conditionalFormatting sqref="U199:U208">
    <cfRule type="duplicateValues" dxfId="2262" priority="2"/>
  </conditionalFormatting>
  <conditionalFormatting sqref="U213:U222">
    <cfRule type="duplicateValues" dxfId="2261" priority="1"/>
  </conditionalFormatting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DB7B-EDC0-4F4D-8926-0FD275C29307}">
  <dimension ref="A1:AH223"/>
  <sheetViews>
    <sheetView zoomScale="80" zoomScaleNormal="80" workbookViewId="0">
      <selection activeCell="Z107" sqref="Z107"/>
    </sheetView>
  </sheetViews>
  <sheetFormatPr defaultRowHeight="15" x14ac:dyDescent="0.25"/>
  <cols>
    <col min="1" max="1" width="17.28515625" bestFit="1" customWidth="1"/>
    <col min="2" max="2" width="12.140625" bestFit="1" customWidth="1"/>
    <col min="3" max="3" width="8.85546875" hidden="1" customWidth="1"/>
    <col min="4" max="4" width="12.85546875" bestFit="1" customWidth="1"/>
    <col min="6" max="7" width="17.140625" bestFit="1" customWidth="1"/>
    <col min="8" max="8" width="10.7109375" hidden="1" customWidth="1"/>
    <col min="13" max="13" width="19.5703125" bestFit="1" customWidth="1"/>
    <col min="16" max="16" width="17.140625" bestFit="1" customWidth="1"/>
    <col min="18" max="18" width="23.5703125" bestFit="1" customWidth="1"/>
    <col min="21" max="21" width="10.140625" bestFit="1" customWidth="1"/>
    <col min="22" max="22" width="13" bestFit="1" customWidth="1"/>
    <col min="23" max="23" width="13" customWidth="1"/>
    <col min="26" max="26" width="21" bestFit="1" customWidth="1"/>
    <col min="31" max="31" width="21" bestFit="1" customWidth="1"/>
    <col min="34" max="34" width="11.140625" bestFit="1" customWidth="1"/>
    <col min="35" max="35" width="21" bestFit="1" customWidth="1"/>
  </cols>
  <sheetData>
    <row r="1" spans="1:34" ht="26.25" x14ac:dyDescent="0.4">
      <c r="A1" s="19" t="s">
        <v>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34" x14ac:dyDescent="0.25">
      <c r="Y2" t="s">
        <v>40</v>
      </c>
      <c r="AD2" t="s">
        <v>45</v>
      </c>
    </row>
    <row r="3" spans="1:34" x14ac:dyDescent="0.25">
      <c r="A3" s="2" t="s">
        <v>1</v>
      </c>
      <c r="B3" s="2" t="s">
        <v>73</v>
      </c>
      <c r="C3" s="2"/>
      <c r="D3" s="2" t="s">
        <v>105</v>
      </c>
      <c r="E3" s="2" t="s">
        <v>72</v>
      </c>
      <c r="F3" s="2" t="s">
        <v>106</v>
      </c>
      <c r="G3" s="2" t="s">
        <v>71</v>
      </c>
      <c r="H3" s="2"/>
      <c r="I3" s="2"/>
      <c r="L3" t="s">
        <v>45</v>
      </c>
    </row>
    <row r="4" spans="1:34" x14ac:dyDescent="0.25">
      <c r="Y4" t="s">
        <v>41</v>
      </c>
      <c r="Z4" t="s">
        <v>42</v>
      </c>
      <c r="AA4" t="s">
        <v>43</v>
      </c>
      <c r="AB4" t="s">
        <v>44</v>
      </c>
      <c r="AD4" t="s">
        <v>41</v>
      </c>
      <c r="AE4" t="s">
        <v>42</v>
      </c>
      <c r="AF4" t="s">
        <v>43</v>
      </c>
      <c r="AG4" t="s">
        <v>44</v>
      </c>
      <c r="AH4" t="s">
        <v>33</v>
      </c>
    </row>
    <row r="5" spans="1:34" x14ac:dyDescent="0.25">
      <c r="A5" t="s">
        <v>33</v>
      </c>
      <c r="B5" s="1" t="s">
        <v>34</v>
      </c>
      <c r="C5" s="1"/>
      <c r="D5" s="1" t="s">
        <v>35</v>
      </c>
      <c r="E5" s="1" t="s">
        <v>36</v>
      </c>
      <c r="F5" s="1" t="s">
        <v>38</v>
      </c>
      <c r="G5" s="1" t="s">
        <v>37</v>
      </c>
      <c r="H5" s="1"/>
      <c r="I5" s="1" t="s">
        <v>39</v>
      </c>
      <c r="L5" t="s">
        <v>41</v>
      </c>
      <c r="M5" t="s">
        <v>42</v>
      </c>
      <c r="N5" s="1" t="s">
        <v>43</v>
      </c>
      <c r="O5" s="1" t="s">
        <v>44</v>
      </c>
      <c r="P5" t="s">
        <v>33</v>
      </c>
      <c r="Q5" t="s">
        <v>64</v>
      </c>
      <c r="Z5" t="s">
        <v>138</v>
      </c>
      <c r="AA5">
        <v>226</v>
      </c>
      <c r="AB5">
        <v>9</v>
      </c>
      <c r="AC5" t="s">
        <v>72</v>
      </c>
      <c r="AD5" s="12">
        <v>1</v>
      </c>
      <c r="AE5" s="12" t="s">
        <v>122</v>
      </c>
      <c r="AF5" s="12">
        <f t="shared" ref="AF5:AF40" si="0">SUMIF($Z$5:$Z$177,AE5,$AA$5:$AA$177)</f>
        <v>906</v>
      </c>
      <c r="AG5" s="12">
        <f t="shared" ref="AG5:AG40" si="1">SUMIF($Z$5:$Z$177,AE5,$AB$5:$AB$177)</f>
        <v>38</v>
      </c>
      <c r="AH5" s="12" t="str">
        <f t="shared" ref="AH5:AH40" si="2">VLOOKUP(AE5,$Z$5:$AC$177,4,FALSE)</f>
        <v>Eslöv B</v>
      </c>
    </row>
    <row r="6" spans="1:34" x14ac:dyDescent="0.25">
      <c r="A6" s="2" t="s">
        <v>106</v>
      </c>
      <c r="B6" s="3">
        <f>COUNTIFS($B$17:$B$222,A6,$E$17:$E$222,2)+COUNTIFS($G$17:$G$222,A6,$K$17:$K$222,2)</f>
        <v>4</v>
      </c>
      <c r="C6" s="3"/>
      <c r="D6" s="3">
        <f>COUNTIFS($B$17:$B$222,A6,$E$17:$E$222,1)+COUNTIFS($G$17:$G$222,A6,$K$17:$K$222,1)</f>
        <v>0</v>
      </c>
      <c r="E6" s="3">
        <f>COUNTIFS($B$17:$B$222,A6,$E$17:$E$222,0)+COUNTIFS($G$17:$G$222,A6,$K$17:$K$222,0)</f>
        <v>0</v>
      </c>
      <c r="F6" s="3">
        <f>B6*2+D6*1</f>
        <v>8</v>
      </c>
      <c r="G6" s="3">
        <f>SUMIF($B$17:$B$250,A6,$C$17:$C$250)+SUMIF($G$17:$G$250,A6,$H$17:$H$250)</f>
        <v>153</v>
      </c>
      <c r="H6" s="3"/>
      <c r="I6" s="3">
        <f>SUMIF($V$19:$V$250,A6,$T$19:$T$250)</f>
        <v>4432</v>
      </c>
      <c r="L6" s="12">
        <v>1</v>
      </c>
      <c r="M6" s="12" t="s">
        <v>122</v>
      </c>
      <c r="N6" s="16">
        <v>906</v>
      </c>
      <c r="O6" s="16">
        <v>38</v>
      </c>
      <c r="P6" s="12" t="s">
        <v>71</v>
      </c>
      <c r="Q6" s="16">
        <v>228</v>
      </c>
      <c r="Z6" t="s">
        <v>114</v>
      </c>
      <c r="AA6">
        <v>212</v>
      </c>
      <c r="AB6">
        <v>8</v>
      </c>
      <c r="AC6" t="s">
        <v>105</v>
      </c>
      <c r="AD6" s="12">
        <v>2</v>
      </c>
      <c r="AE6" s="12" t="s">
        <v>107</v>
      </c>
      <c r="AF6" s="12">
        <f t="shared" si="0"/>
        <v>935</v>
      </c>
      <c r="AG6" s="12">
        <f t="shared" si="1"/>
        <v>37</v>
      </c>
      <c r="AH6" s="12" t="str">
        <f t="shared" si="2"/>
        <v>Hörby PSK</v>
      </c>
    </row>
    <row r="7" spans="1:34" x14ac:dyDescent="0.25">
      <c r="A7" t="s">
        <v>71</v>
      </c>
      <c r="B7" s="1">
        <f>COUNTIFS($B$17:$B$222,A7,$E$17:$E$222,2)+COUNTIFS($G$17:$G$222,A7,$K$17:$K$222,2)</f>
        <v>3</v>
      </c>
      <c r="C7" s="1"/>
      <c r="D7" s="1">
        <f>COUNTIFS($B$17:$B$222,A7,$E$17:$E$222,1)+COUNTIFS($G$17:$G$222,A7,$K$17:$K$222,1)</f>
        <v>0</v>
      </c>
      <c r="E7" s="1">
        <f>COUNTIFS($B$17:$B$222,A7,$E$17:$E$222,0)+COUNTIFS($G$17:$G$222,A7,$K$17:$K$222,0)</f>
        <v>1</v>
      </c>
      <c r="F7" s="1">
        <f>B7*2+D7*1</f>
        <v>6</v>
      </c>
      <c r="G7" s="1">
        <f>SUMIF($B$17:$B$250,A7,$C$17:$C$250)+SUMIF($G$17:$G$250,A7,$H$17:$H$250)</f>
        <v>102</v>
      </c>
      <c r="H7" s="1"/>
      <c r="I7" s="1">
        <f>SUMIF($V$19:$V$250,A7,$T$19:$T$250)</f>
        <v>4261</v>
      </c>
      <c r="L7" s="12">
        <v>2</v>
      </c>
      <c r="M7" s="12" t="s">
        <v>107</v>
      </c>
      <c r="N7" s="16">
        <v>935</v>
      </c>
      <c r="O7" s="16">
        <v>37</v>
      </c>
      <c r="P7" s="12" t="s">
        <v>106</v>
      </c>
      <c r="Q7" s="16">
        <v>241</v>
      </c>
      <c r="Z7" t="s">
        <v>114</v>
      </c>
      <c r="AA7">
        <v>193</v>
      </c>
      <c r="AB7">
        <v>1</v>
      </c>
      <c r="AC7" t="s">
        <v>105</v>
      </c>
      <c r="AD7" s="12">
        <v>3</v>
      </c>
      <c r="AE7" s="12" t="s">
        <v>112</v>
      </c>
      <c r="AF7" s="12">
        <f t="shared" si="0"/>
        <v>894</v>
      </c>
      <c r="AG7" s="12">
        <f t="shared" si="1"/>
        <v>37</v>
      </c>
      <c r="AH7" s="12" t="str">
        <f t="shared" si="2"/>
        <v>MPK B</v>
      </c>
    </row>
    <row r="8" spans="1:34" x14ac:dyDescent="0.25">
      <c r="A8" t="s">
        <v>105</v>
      </c>
      <c r="B8" s="1">
        <f>COUNTIFS($B$17:$B$222,A8,$E$17:$E$222,2)+COUNTIFS($G$17:$G$222,A8,$K$17:$K$222,2)</f>
        <v>2</v>
      </c>
      <c r="C8" s="1"/>
      <c r="D8" s="1">
        <f>COUNTIFS($B$17:$B$222,A8,$E$17:$E$222,1)+COUNTIFS($G$17:$G$222,A8,$K$17:$K$222,1)</f>
        <v>0</v>
      </c>
      <c r="E8" s="1">
        <f>COUNTIFS($B$17:$B$222,A8,$E$17:$E$222,0)+COUNTIFS($G$17:$G$222,A8,$K$17:$K$222,0)</f>
        <v>2</v>
      </c>
      <c r="F8" s="1">
        <f>B8*2+D8*1</f>
        <v>4</v>
      </c>
      <c r="G8" s="1">
        <f>SUMIF($B$17:$B$250,A8,$C$17:$C$250)+SUMIF($G$17:$G$250,A8,$H$17:$H$250)</f>
        <v>110</v>
      </c>
      <c r="H8" s="1"/>
      <c r="I8" s="1">
        <f>SUMIF($V$19:$V$250,A8,$T$19:$T$250)</f>
        <v>4173</v>
      </c>
      <c r="L8" s="12">
        <v>3</v>
      </c>
      <c r="M8" s="12" t="s">
        <v>112</v>
      </c>
      <c r="N8" s="16">
        <v>894</v>
      </c>
      <c r="O8" s="16">
        <v>37</v>
      </c>
      <c r="P8" s="12" t="s">
        <v>105</v>
      </c>
      <c r="Q8" s="16">
        <v>226</v>
      </c>
      <c r="Z8" t="s">
        <v>114</v>
      </c>
      <c r="AA8">
        <v>189</v>
      </c>
      <c r="AB8">
        <v>2</v>
      </c>
      <c r="AC8" t="s">
        <v>105</v>
      </c>
      <c r="AD8">
        <v>4</v>
      </c>
      <c r="AE8" t="s">
        <v>77</v>
      </c>
      <c r="AF8">
        <f t="shared" si="0"/>
        <v>878</v>
      </c>
      <c r="AG8">
        <f t="shared" si="1"/>
        <v>30</v>
      </c>
      <c r="AH8" t="str">
        <f t="shared" si="2"/>
        <v>P7</v>
      </c>
    </row>
    <row r="9" spans="1:34" x14ac:dyDescent="0.25">
      <c r="A9" t="s">
        <v>72</v>
      </c>
      <c r="B9" s="1">
        <f>COUNTIFS($B$17:$B$222,A9,$E$17:$E$222,2)+COUNTIFS($G$17:$G$222,A9,$K$17:$K$222,2)</f>
        <v>1</v>
      </c>
      <c r="C9" s="1"/>
      <c r="D9" s="1">
        <f>COUNTIFS($B$17:$B$222,A9,$E$17:$E$222,1)+COUNTIFS($G$17:$G$222,A9,$K$17:$K$222,1)</f>
        <v>0</v>
      </c>
      <c r="E9" s="1">
        <f>COUNTIFS($B$17:$B$222,A9,$E$17:$E$222,0)+COUNTIFS($G$17:$G$222,A9,$K$17:$K$222,0)</f>
        <v>3</v>
      </c>
      <c r="F9" s="1">
        <f>B9*2+D9*1</f>
        <v>2</v>
      </c>
      <c r="G9" s="1">
        <f>SUMIF($B$17:$B$250,A9,$C$17:$C$250)+SUMIF($G$17:$G$250,A9,$H$17:$H$250)</f>
        <v>71</v>
      </c>
      <c r="H9" s="1"/>
      <c r="I9" s="1">
        <f>SUMIF($V$19:$V$250,A9,$T$19:$T$250)</f>
        <v>3510</v>
      </c>
      <c r="Z9" t="s">
        <v>114</v>
      </c>
      <c r="AA9">
        <v>213</v>
      </c>
      <c r="AB9">
        <v>6</v>
      </c>
      <c r="AC9" t="s">
        <v>105</v>
      </c>
      <c r="AD9">
        <v>5</v>
      </c>
      <c r="AE9" t="s">
        <v>113</v>
      </c>
      <c r="AF9">
        <f t="shared" si="0"/>
        <v>872</v>
      </c>
      <c r="AG9">
        <f t="shared" si="1"/>
        <v>30</v>
      </c>
      <c r="AH9" t="str">
        <f t="shared" si="2"/>
        <v>MPK B</v>
      </c>
    </row>
    <row r="10" spans="1:34" x14ac:dyDescent="0.25">
      <c r="A10" t="s">
        <v>73</v>
      </c>
      <c r="B10" s="1">
        <f>COUNTIFS($B$17:$B$222,A10,$E$17:$E$222,2)+COUNTIFS($G$17:$G$222,A10,$K$17:$K$222,2)</f>
        <v>0</v>
      </c>
      <c r="C10" s="1"/>
      <c r="D10" s="1">
        <f>COUNTIFS($B$17:$B$222,A10,$E$17:$E$222,1)+COUNTIFS($G$17:$G$222,A10,$K$17:$K$222,1)</f>
        <v>0</v>
      </c>
      <c r="E10" s="1">
        <f>COUNTIFS($B$17:$B$222,A10,$E$17:$E$222,0)+COUNTIFS($G$17:$G$222,A10,$K$17:$K$222,0)</f>
        <v>4</v>
      </c>
      <c r="F10" s="1">
        <f>B10*2+D10*1</f>
        <v>0</v>
      </c>
      <c r="G10" s="1">
        <f>SUMIF($B$17:$B$250,A10,$C$17:$C$250)+SUMIF($G$17:$G$250,A10,$H$17:$H$250)</f>
        <v>64</v>
      </c>
      <c r="H10" s="1"/>
      <c r="I10" s="1">
        <f>SUMIF($V$19:$V$250,A10,$T$19:$T$250)</f>
        <v>3846</v>
      </c>
      <c r="Z10" t="s">
        <v>129</v>
      </c>
      <c r="AA10">
        <v>209</v>
      </c>
      <c r="AB10">
        <v>4</v>
      </c>
      <c r="AC10" t="s">
        <v>72</v>
      </c>
      <c r="AD10">
        <v>6</v>
      </c>
      <c r="AE10" t="s">
        <v>109</v>
      </c>
      <c r="AF10">
        <f t="shared" si="0"/>
        <v>700</v>
      </c>
      <c r="AG10">
        <f t="shared" si="1"/>
        <v>28</v>
      </c>
      <c r="AH10" t="str">
        <f t="shared" si="2"/>
        <v>Hörby PSK</v>
      </c>
    </row>
    <row r="11" spans="1:34" x14ac:dyDescent="0.25">
      <c r="B11" s="1"/>
      <c r="C11" s="1"/>
      <c r="D11" s="1"/>
      <c r="E11" s="1"/>
      <c r="F11" s="1"/>
      <c r="G11" s="1"/>
      <c r="H11" s="1"/>
      <c r="I11" s="1"/>
      <c r="Z11" t="s">
        <v>117</v>
      </c>
      <c r="AA11">
        <v>204</v>
      </c>
      <c r="AB11">
        <v>4</v>
      </c>
      <c r="AC11" t="s">
        <v>73</v>
      </c>
      <c r="AD11">
        <v>7</v>
      </c>
      <c r="AE11" t="s">
        <v>128</v>
      </c>
      <c r="AF11">
        <f t="shared" si="0"/>
        <v>843</v>
      </c>
      <c r="AG11">
        <f t="shared" si="1"/>
        <v>26</v>
      </c>
      <c r="AH11" t="str">
        <f t="shared" si="2"/>
        <v>P7</v>
      </c>
    </row>
    <row r="12" spans="1:34" x14ac:dyDescent="0.25">
      <c r="Z12" t="s">
        <v>117</v>
      </c>
      <c r="AA12">
        <v>216</v>
      </c>
      <c r="AB12">
        <v>5</v>
      </c>
      <c r="AC12" t="s">
        <v>73</v>
      </c>
      <c r="AD12">
        <v>8</v>
      </c>
      <c r="AE12" t="s">
        <v>125</v>
      </c>
      <c r="AF12">
        <f t="shared" si="0"/>
        <v>843</v>
      </c>
      <c r="AG12">
        <f t="shared" si="1"/>
        <v>23</v>
      </c>
      <c r="AH12" t="str">
        <f t="shared" si="2"/>
        <v>Eslöv B</v>
      </c>
    </row>
    <row r="13" spans="1:34" x14ac:dyDescent="0.25">
      <c r="Z13" t="s">
        <v>117</v>
      </c>
      <c r="AA13">
        <v>199</v>
      </c>
      <c r="AB13">
        <v>3</v>
      </c>
      <c r="AC13" t="s">
        <v>73</v>
      </c>
      <c r="AD13">
        <v>9</v>
      </c>
      <c r="AE13" t="s">
        <v>110</v>
      </c>
      <c r="AF13">
        <f t="shared" si="0"/>
        <v>850</v>
      </c>
      <c r="AG13">
        <f t="shared" si="1"/>
        <v>21</v>
      </c>
      <c r="AH13" t="str">
        <f t="shared" si="2"/>
        <v>Hörby PSK</v>
      </c>
    </row>
    <row r="14" spans="1:34" x14ac:dyDescent="0.25">
      <c r="Z14" t="s">
        <v>117</v>
      </c>
      <c r="AA14">
        <v>207</v>
      </c>
      <c r="AB14">
        <v>4</v>
      </c>
      <c r="AC14" t="s">
        <v>73</v>
      </c>
      <c r="AD14">
        <v>10</v>
      </c>
      <c r="AE14" t="s">
        <v>120</v>
      </c>
      <c r="AF14">
        <f t="shared" si="0"/>
        <v>657</v>
      </c>
      <c r="AG14">
        <f t="shared" si="1"/>
        <v>21</v>
      </c>
      <c r="AH14" t="str">
        <f t="shared" si="2"/>
        <v>Hörby PSK</v>
      </c>
    </row>
    <row r="15" spans="1:34" x14ac:dyDescent="0.25">
      <c r="Z15" t="s">
        <v>135</v>
      </c>
      <c r="AA15">
        <v>181</v>
      </c>
      <c r="AB15">
        <v>1</v>
      </c>
      <c r="AC15" t="s">
        <v>73</v>
      </c>
      <c r="AD15">
        <v>11</v>
      </c>
      <c r="AE15" t="s">
        <v>127</v>
      </c>
      <c r="AF15">
        <f t="shared" si="0"/>
        <v>635</v>
      </c>
      <c r="AG15">
        <f t="shared" si="1"/>
        <v>21</v>
      </c>
      <c r="AH15" t="str">
        <f t="shared" si="2"/>
        <v>L. Bedinge B</v>
      </c>
    </row>
    <row r="16" spans="1:34" x14ac:dyDescent="0.25">
      <c r="Z16" t="s">
        <v>108</v>
      </c>
      <c r="AA16">
        <v>213</v>
      </c>
      <c r="AB16">
        <v>6</v>
      </c>
      <c r="AC16" t="s">
        <v>106</v>
      </c>
      <c r="AD16">
        <v>12</v>
      </c>
      <c r="AE16" t="s">
        <v>123</v>
      </c>
      <c r="AF16">
        <f t="shared" si="0"/>
        <v>651</v>
      </c>
      <c r="AG16">
        <f t="shared" si="1"/>
        <v>19</v>
      </c>
      <c r="AH16" t="str">
        <f t="shared" si="2"/>
        <v>Eslöv B</v>
      </c>
    </row>
    <row r="17" spans="1:34" x14ac:dyDescent="0.25">
      <c r="A17" s="2" t="s">
        <v>2</v>
      </c>
      <c r="B17" s="2" t="s">
        <v>105</v>
      </c>
      <c r="C17" s="2">
        <f>N29</f>
        <v>33</v>
      </c>
      <c r="E17" s="2">
        <f>IF(N29&gt;O29,2,IF(N29&lt;O29,0,1)*1)</f>
        <v>2</v>
      </c>
      <c r="F17" t="s">
        <v>20</v>
      </c>
      <c r="G17" s="2" t="s">
        <v>73</v>
      </c>
      <c r="H17" s="2">
        <f>O29</f>
        <v>17</v>
      </c>
      <c r="K17" s="2">
        <f>IF(O29&gt;N29,2,IF(O29&lt;N29,0,1)*1)</f>
        <v>0</v>
      </c>
      <c r="Z17" t="s">
        <v>128</v>
      </c>
      <c r="AA17">
        <v>210</v>
      </c>
      <c r="AB17">
        <v>5</v>
      </c>
      <c r="AC17" t="s">
        <v>72</v>
      </c>
      <c r="AD17">
        <v>13</v>
      </c>
      <c r="AE17" t="s">
        <v>126</v>
      </c>
      <c r="AF17">
        <f t="shared" si="0"/>
        <v>838</v>
      </c>
      <c r="AG17">
        <f t="shared" si="1"/>
        <v>19</v>
      </c>
      <c r="AH17" t="str">
        <f t="shared" si="2"/>
        <v>Eslöv B</v>
      </c>
    </row>
    <row r="18" spans="1:34" x14ac:dyDescent="0.25">
      <c r="B18" s="1">
        <v>1</v>
      </c>
      <c r="C18" s="1"/>
      <c r="D18" s="1">
        <v>2</v>
      </c>
      <c r="E18" s="1">
        <v>3</v>
      </c>
      <c r="F18" s="1">
        <v>4</v>
      </c>
      <c r="G18" s="1">
        <v>5</v>
      </c>
      <c r="H18" s="1"/>
      <c r="I18" s="1">
        <v>6</v>
      </c>
      <c r="J18" s="1">
        <v>7</v>
      </c>
      <c r="K18" s="1">
        <v>8</v>
      </c>
      <c r="L18" s="1">
        <v>9</v>
      </c>
      <c r="M18" s="1">
        <v>10</v>
      </c>
      <c r="N18" s="21" t="s">
        <v>14</v>
      </c>
      <c r="O18" s="21"/>
      <c r="S18" t="s">
        <v>19</v>
      </c>
      <c r="T18" t="s">
        <v>18</v>
      </c>
      <c r="U18" t="s">
        <v>17</v>
      </c>
      <c r="W18" t="s">
        <v>141</v>
      </c>
      <c r="X18" t="s">
        <v>142</v>
      </c>
      <c r="Z18" t="s">
        <v>128</v>
      </c>
      <c r="AA18">
        <v>208</v>
      </c>
      <c r="AB18">
        <v>5</v>
      </c>
      <c r="AC18" t="s">
        <v>72</v>
      </c>
      <c r="AD18">
        <v>14</v>
      </c>
      <c r="AE18" t="s">
        <v>74</v>
      </c>
      <c r="AF18">
        <f t="shared" si="0"/>
        <v>811</v>
      </c>
      <c r="AG18">
        <f t="shared" si="1"/>
        <v>18</v>
      </c>
      <c r="AH18" t="str">
        <f t="shared" si="2"/>
        <v>L. Bedinge B</v>
      </c>
    </row>
    <row r="19" spans="1:34" ht="15.75" thickBot="1" x14ac:dyDescent="0.3">
      <c r="A19" s="20">
        <v>1</v>
      </c>
      <c r="B19" s="3" t="s">
        <v>4</v>
      </c>
      <c r="C19" s="3"/>
      <c r="D19" s="3" t="s">
        <v>9</v>
      </c>
      <c r="E19" s="3" t="s">
        <v>5</v>
      </c>
      <c r="F19" s="3" t="s">
        <v>10</v>
      </c>
      <c r="G19" s="3" t="s">
        <v>6</v>
      </c>
      <c r="H19" s="3"/>
      <c r="I19" s="3" t="s">
        <v>11</v>
      </c>
      <c r="J19" s="3" t="s">
        <v>7</v>
      </c>
      <c r="K19" s="3" t="s">
        <v>12</v>
      </c>
      <c r="L19" s="3" t="s">
        <v>8</v>
      </c>
      <c r="M19" s="3" t="s">
        <v>13</v>
      </c>
      <c r="N19" s="3" t="s">
        <v>15</v>
      </c>
      <c r="O19" s="3" t="s">
        <v>16</v>
      </c>
      <c r="Q19" t="s">
        <v>4</v>
      </c>
      <c r="R19" s="17" t="s">
        <v>114</v>
      </c>
      <c r="S19">
        <f>SUMIF(B19:M19,"H1",B20:M20)+SUMIF(B21:M21,"H1",B22:M22)+SUMIF(B23:M23,"H1",B24:M24)+SUMIF(B25:M25,"H1",B26:M26)+SUMIF(B27:M27,"H1",B28:M28)</f>
        <v>212</v>
      </c>
      <c r="U19">
        <f>_xlfn.RANK.EQ(S19,$S$19:$S$28,1)+X19</f>
        <v>8</v>
      </c>
      <c r="V19" t="str">
        <f>B17</f>
        <v>MPK B</v>
      </c>
      <c r="W19">
        <f>LARGE(Data!I2:M2,1)</f>
        <v>46</v>
      </c>
      <c r="Z19" t="s">
        <v>128</v>
      </c>
      <c r="AA19">
        <v>208</v>
      </c>
      <c r="AB19">
        <v>8</v>
      </c>
      <c r="AC19" t="s">
        <v>72</v>
      </c>
      <c r="AD19">
        <v>15</v>
      </c>
      <c r="AE19" t="s">
        <v>119</v>
      </c>
      <c r="AF19">
        <f t="shared" si="0"/>
        <v>462</v>
      </c>
      <c r="AG19">
        <f t="shared" si="1"/>
        <v>17</v>
      </c>
      <c r="AH19" t="str">
        <f t="shared" si="2"/>
        <v>Hörby PSK</v>
      </c>
    </row>
    <row r="20" spans="1:34" x14ac:dyDescent="0.25">
      <c r="A20" s="20"/>
      <c r="B20" s="4">
        <v>46</v>
      </c>
      <c r="C20" s="13"/>
      <c r="D20" s="5">
        <v>40</v>
      </c>
      <c r="E20" s="4">
        <v>37</v>
      </c>
      <c r="F20" s="5">
        <v>40</v>
      </c>
      <c r="G20" s="4">
        <v>44</v>
      </c>
      <c r="H20" s="13"/>
      <c r="I20" s="5">
        <v>41</v>
      </c>
      <c r="J20" s="4">
        <v>44</v>
      </c>
      <c r="K20" s="5">
        <v>35</v>
      </c>
      <c r="L20" s="4">
        <v>46</v>
      </c>
      <c r="M20" s="5">
        <v>37</v>
      </c>
      <c r="N20" s="1">
        <f>IF($B20&gt;$D20,2,IF($B20&lt;$D20,0,1)*1)+IF($E20&gt;$F20,2,IF($E20&lt;$F20,0,1)*1)+IF($G20&gt;$I20,2,IF($G20&lt;$I20,0,1)*1)+IF($J20&gt;$K20,2,IF($J20&lt;$K20,0,1)*1)+IF($L20&gt;$M20,2,IF($L20&lt;$M20,0,1)*1)</f>
        <v>8</v>
      </c>
      <c r="O20" s="1">
        <f>IF($D20&gt;$B20,2,IF($D20&lt;$B20,0,1)*1)+IF($F20&gt;$E20,2,IF($F20&lt;$E20,0,1)*1)+IF($I20&gt;$G20,2,IF($I20&lt;$G20,0,1)*1)+IF($K20&gt;$J20,2,IF($K20&lt;$J20,0,1)*1)+IF($M20&gt;$L20,2,IF($M20&lt;$L20,0,1)*1)</f>
        <v>2</v>
      </c>
      <c r="Q20" t="s">
        <v>5</v>
      </c>
      <c r="R20" t="s">
        <v>115</v>
      </c>
      <c r="S20">
        <f>SUMIF(B19:M19,"H2",B20:M20)+SUMIF(B21:M21,"H2",B22:M22)+SUMIF(B23:M23,"H2",B24:M24)+SUMIF(B25:M25,"H2",B26:M26)+SUMIF(B27:M27,"H2",B28:M28)</f>
        <v>198</v>
      </c>
      <c r="U20">
        <f t="shared" ref="U20:U28" si="3">_xlfn.RANK.EQ(S20,$S$19:$S$28,1)+X20</f>
        <v>2</v>
      </c>
      <c r="V20" t="str">
        <f>B17</f>
        <v>MPK B</v>
      </c>
      <c r="W20">
        <f>LARGE(Data!I3:M3,1)</f>
        <v>44</v>
      </c>
      <c r="Z20" t="s">
        <v>128</v>
      </c>
      <c r="AA20">
        <v>217</v>
      </c>
      <c r="AB20">
        <v>8</v>
      </c>
      <c r="AC20" t="s">
        <v>72</v>
      </c>
      <c r="AD20">
        <v>16</v>
      </c>
      <c r="AE20" t="s">
        <v>114</v>
      </c>
      <c r="AF20">
        <f t="shared" si="0"/>
        <v>807</v>
      </c>
      <c r="AG20">
        <f t="shared" si="1"/>
        <v>17</v>
      </c>
      <c r="AH20" t="str">
        <f t="shared" si="2"/>
        <v>MPK B</v>
      </c>
    </row>
    <row r="21" spans="1:34" x14ac:dyDescent="0.25">
      <c r="A21" s="20">
        <v>2</v>
      </c>
      <c r="B21" s="6" t="s">
        <v>8</v>
      </c>
      <c r="C21" s="3"/>
      <c r="D21" s="7" t="s">
        <v>9</v>
      </c>
      <c r="E21" s="6" t="s">
        <v>4</v>
      </c>
      <c r="F21" s="7" t="s">
        <v>10</v>
      </c>
      <c r="G21" s="6" t="s">
        <v>5</v>
      </c>
      <c r="H21" s="3"/>
      <c r="I21" s="7" t="s">
        <v>11</v>
      </c>
      <c r="J21" s="6" t="s">
        <v>6</v>
      </c>
      <c r="K21" s="7" t="s">
        <v>12</v>
      </c>
      <c r="L21" s="6" t="s">
        <v>7</v>
      </c>
      <c r="M21" s="7" t="s">
        <v>13</v>
      </c>
      <c r="N21" s="1"/>
      <c r="O21" s="1"/>
      <c r="Q21" t="s">
        <v>6</v>
      </c>
      <c r="R21" t="s">
        <v>113</v>
      </c>
      <c r="S21">
        <f>SUMIF(B19:M19,"H3",B20:M20)+SUMIF(B21:M21,"H3",B22:M22)+SUMIF(B23:M23,"H3",B24:M24)+SUMIF(B25:M25,"H3",B26:M26)+SUMIF(B27:M27,"H3",B28:M28)</f>
        <v>217</v>
      </c>
      <c r="U21">
        <f t="shared" si="3"/>
        <v>9</v>
      </c>
      <c r="V21" t="str">
        <f>B17</f>
        <v>MPK B</v>
      </c>
      <c r="W21">
        <f>LARGE(Data!I4:M4,1)</f>
        <v>45</v>
      </c>
      <c r="Z21" t="s">
        <v>132</v>
      </c>
      <c r="AA21">
        <v>199</v>
      </c>
      <c r="AB21">
        <v>2</v>
      </c>
      <c r="AC21" t="s">
        <v>106</v>
      </c>
      <c r="AD21">
        <v>17</v>
      </c>
      <c r="AE21" t="s">
        <v>117</v>
      </c>
      <c r="AF21">
        <f t="shared" si="0"/>
        <v>826</v>
      </c>
      <c r="AG21">
        <f t="shared" si="1"/>
        <v>16</v>
      </c>
      <c r="AH21" t="str">
        <f t="shared" si="2"/>
        <v>L. Bedinge B</v>
      </c>
    </row>
    <row r="22" spans="1:34" x14ac:dyDescent="0.25">
      <c r="A22" s="20"/>
      <c r="B22" s="8">
        <v>42</v>
      </c>
      <c r="C22" s="1"/>
      <c r="D22" s="9">
        <v>42</v>
      </c>
      <c r="E22" s="8">
        <v>40</v>
      </c>
      <c r="F22" s="9">
        <v>40</v>
      </c>
      <c r="G22" s="8">
        <v>40</v>
      </c>
      <c r="H22" s="1"/>
      <c r="I22" s="9">
        <v>39</v>
      </c>
      <c r="J22" s="8">
        <v>45</v>
      </c>
      <c r="K22" s="9">
        <v>44</v>
      </c>
      <c r="L22" s="8">
        <v>40</v>
      </c>
      <c r="M22" s="9">
        <v>36</v>
      </c>
      <c r="N22" s="1">
        <f t="shared" ref="N22:N28" si="4">IF($B22&gt;$D22,2,IF($B22&lt;$D22,0,1)*1)+IF($E22&gt;$F22,2,IF($E22&lt;$F22,0,1)*1)+IF($G22&gt;$I22,2,IF($G22&lt;$I22,0,1)*1)+IF($J22&gt;$K22,2,IF($J22&lt;$K22,0,1)*1)+IF($L22&gt;$M22,2,IF($L22&lt;$M22,0,1)*1)</f>
        <v>8</v>
      </c>
      <c r="O22" s="1">
        <f t="shared" ref="O22:O28" si="5">IF($D22&gt;$B22,2,IF($D22&lt;$B22,0,1)*1)+IF($F22&gt;$E22,2,IF($F22&lt;$E22,0,1)*1)+IF($I22&gt;$G22,2,IF($I22&lt;$G22,0,1)*1)+IF($K22&gt;$J22,2,IF($K22&lt;$J22,0,1)*1)+IF($M22&gt;$L22,2,IF($M22&lt;$L22,0,1)*1)</f>
        <v>2</v>
      </c>
      <c r="Q22" t="s">
        <v>7</v>
      </c>
      <c r="R22" t="s">
        <v>121</v>
      </c>
      <c r="S22">
        <f>SUMIF(B19:M19,"H4",B20:M20)+SUMIF(B21:M21,"H4",B22:M22)+SUMIF(B23:M23,"H4",B24:M24)+SUMIF(B25:M25,"H4",B26:M26)+SUMIF(B27:M27,"H4",B28:M28)</f>
        <v>206</v>
      </c>
      <c r="U22">
        <f t="shared" si="3"/>
        <v>5</v>
      </c>
      <c r="V22" t="str">
        <f>B17</f>
        <v>MPK B</v>
      </c>
      <c r="W22">
        <f>LARGE(Data!I5:M5,1)</f>
        <v>48</v>
      </c>
      <c r="Z22" t="s">
        <v>126</v>
      </c>
      <c r="AA22">
        <v>212</v>
      </c>
      <c r="AB22">
        <v>6</v>
      </c>
      <c r="AC22" t="s">
        <v>71</v>
      </c>
      <c r="AD22">
        <v>18</v>
      </c>
      <c r="AE22" t="s">
        <v>124</v>
      </c>
      <c r="AF22">
        <f t="shared" si="0"/>
        <v>806</v>
      </c>
      <c r="AG22">
        <f t="shared" si="1"/>
        <v>15</v>
      </c>
      <c r="AH22" t="str">
        <f t="shared" si="2"/>
        <v>Eslöv B</v>
      </c>
    </row>
    <row r="23" spans="1:34" x14ac:dyDescent="0.25">
      <c r="A23" s="20">
        <v>3</v>
      </c>
      <c r="B23" s="6" t="s">
        <v>7</v>
      </c>
      <c r="C23" s="3"/>
      <c r="D23" s="7" t="s">
        <v>9</v>
      </c>
      <c r="E23" s="6" t="s">
        <v>8</v>
      </c>
      <c r="F23" s="7" t="s">
        <v>10</v>
      </c>
      <c r="G23" s="6" t="s">
        <v>4</v>
      </c>
      <c r="H23" s="3"/>
      <c r="I23" s="7" t="s">
        <v>11</v>
      </c>
      <c r="J23" s="6" t="s">
        <v>5</v>
      </c>
      <c r="K23" s="7" t="s">
        <v>12</v>
      </c>
      <c r="L23" s="6" t="s">
        <v>6</v>
      </c>
      <c r="M23" s="7" t="s">
        <v>13</v>
      </c>
      <c r="N23" s="1"/>
      <c r="O23" s="1"/>
      <c r="Q23" t="s">
        <v>8</v>
      </c>
      <c r="R23" t="s">
        <v>112</v>
      </c>
      <c r="S23">
        <f>SUMIF(B19:M19,"H5",B20:M20)+SUMIF(B21:M21,"H5",B22:M22)+SUMIF(B23:M23,"H5",B24:M24)+SUMIF(B25:M25,"H5",B26:M26)+SUMIF(B27:M27,"H5",B28:M28)</f>
        <v>222</v>
      </c>
      <c r="T23" s="2">
        <f>SUM(S19:S23)</f>
        <v>1055</v>
      </c>
      <c r="U23">
        <f t="shared" si="3"/>
        <v>10</v>
      </c>
      <c r="V23" t="str">
        <f>B17</f>
        <v>MPK B</v>
      </c>
      <c r="W23">
        <f>LARGE(Data!I6:M6,1)</f>
        <v>46</v>
      </c>
      <c r="Z23" t="s">
        <v>126</v>
      </c>
      <c r="AA23">
        <v>205</v>
      </c>
      <c r="AB23">
        <v>3</v>
      </c>
      <c r="AC23" t="s">
        <v>71</v>
      </c>
      <c r="AD23">
        <v>19</v>
      </c>
      <c r="AE23" t="s">
        <v>118</v>
      </c>
      <c r="AF23">
        <f t="shared" si="0"/>
        <v>608</v>
      </c>
      <c r="AG23">
        <f t="shared" si="1"/>
        <v>13</v>
      </c>
      <c r="AH23" t="str">
        <f t="shared" si="2"/>
        <v>L. Bedinge B</v>
      </c>
    </row>
    <row r="24" spans="1:34" x14ac:dyDescent="0.25">
      <c r="A24" s="20"/>
      <c r="B24" s="8">
        <v>48</v>
      </c>
      <c r="C24" s="1"/>
      <c r="D24" s="9">
        <v>43</v>
      </c>
      <c r="E24" s="8">
        <v>46</v>
      </c>
      <c r="F24" s="9">
        <v>40</v>
      </c>
      <c r="G24" s="8">
        <v>41</v>
      </c>
      <c r="H24" s="1"/>
      <c r="I24" s="9">
        <v>38</v>
      </c>
      <c r="J24" s="8">
        <v>41</v>
      </c>
      <c r="K24" s="9">
        <v>42</v>
      </c>
      <c r="L24" s="8">
        <v>43</v>
      </c>
      <c r="M24" s="9">
        <v>46</v>
      </c>
      <c r="N24" s="1">
        <f t="shared" si="4"/>
        <v>6</v>
      </c>
      <c r="O24" s="1">
        <f t="shared" si="5"/>
        <v>4</v>
      </c>
      <c r="Q24" t="s">
        <v>9</v>
      </c>
      <c r="R24" t="s">
        <v>47</v>
      </c>
      <c r="S24">
        <f>SUMIF(B19:M19,"B1",B20:M20)+SUMIF(B21:M21,"B1",B22:M22)+SUMIF(B23:M23,"B1",B24:M24)+SUMIF(B25:M25,"B1",B26:M26)+SUMIF(B27:M27,"B1",B28:M28)</f>
        <v>203</v>
      </c>
      <c r="U24">
        <f t="shared" si="3"/>
        <v>3</v>
      </c>
      <c r="V24" t="str">
        <f>G17</f>
        <v>L. Bedinge B</v>
      </c>
      <c r="W24">
        <f>LARGE(D20:D28,1)</f>
        <v>43</v>
      </c>
      <c r="Z24" t="s">
        <v>126</v>
      </c>
      <c r="AA24">
        <v>214</v>
      </c>
      <c r="AB24">
        <v>5</v>
      </c>
      <c r="AC24" t="s">
        <v>71</v>
      </c>
      <c r="AD24">
        <v>20</v>
      </c>
      <c r="AE24" t="s">
        <v>47</v>
      </c>
      <c r="AF24">
        <f t="shared" si="0"/>
        <v>785</v>
      </c>
      <c r="AG24">
        <f t="shared" si="1"/>
        <v>12</v>
      </c>
      <c r="AH24" t="str">
        <f t="shared" si="2"/>
        <v>L. Bedinge B</v>
      </c>
    </row>
    <row r="25" spans="1:34" x14ac:dyDescent="0.25">
      <c r="A25" s="21">
        <v>4</v>
      </c>
      <c r="B25" s="6" t="s">
        <v>6</v>
      </c>
      <c r="C25" s="3"/>
      <c r="D25" s="7" t="s">
        <v>9</v>
      </c>
      <c r="E25" s="6" t="s">
        <v>7</v>
      </c>
      <c r="F25" s="7" t="s">
        <v>10</v>
      </c>
      <c r="G25" s="6" t="s">
        <v>8</v>
      </c>
      <c r="H25" s="3"/>
      <c r="I25" s="7" t="s">
        <v>11</v>
      </c>
      <c r="J25" s="6" t="s">
        <v>4</v>
      </c>
      <c r="K25" s="7" t="s">
        <v>12</v>
      </c>
      <c r="L25" s="6" t="s">
        <v>5</v>
      </c>
      <c r="M25" s="7" t="s">
        <v>13</v>
      </c>
      <c r="N25" s="1"/>
      <c r="O25" s="1"/>
      <c r="Q25" t="s">
        <v>10</v>
      </c>
      <c r="R25" t="s">
        <v>74</v>
      </c>
      <c r="S25">
        <f>SUMIF(B19:M19,"B2",B20:M20)+SUMIF(B21:M21,"B2",B22:M22)+SUMIF(B23:M23,"B2",B24:M24)+SUMIF(B25:M25,"B2",B26:M26)+SUMIF(B27:M27,"B2",B28:M28)</f>
        <v>207</v>
      </c>
      <c r="U25">
        <f t="shared" si="3"/>
        <v>6</v>
      </c>
      <c r="V25" t="str">
        <f>G17</f>
        <v>L. Bedinge B</v>
      </c>
      <c r="W25">
        <f>LARGE(F20:F28,1)</f>
        <v>44</v>
      </c>
      <c r="Z25" t="s">
        <v>126</v>
      </c>
      <c r="AA25">
        <v>207</v>
      </c>
      <c r="AB25">
        <v>5</v>
      </c>
      <c r="AC25" t="s">
        <v>71</v>
      </c>
      <c r="AD25">
        <v>21</v>
      </c>
      <c r="AE25" t="s">
        <v>115</v>
      </c>
      <c r="AF25">
        <f t="shared" si="0"/>
        <v>613</v>
      </c>
      <c r="AG25">
        <f t="shared" si="1"/>
        <v>11</v>
      </c>
      <c r="AH25" t="str">
        <f t="shared" si="2"/>
        <v>MPK B</v>
      </c>
    </row>
    <row r="26" spans="1:34" x14ac:dyDescent="0.25">
      <c r="A26" s="21"/>
      <c r="B26" s="8">
        <v>43</v>
      </c>
      <c r="C26" s="1"/>
      <c r="D26" s="9">
        <v>40</v>
      </c>
      <c r="E26" s="8">
        <v>32</v>
      </c>
      <c r="F26" s="9">
        <v>44</v>
      </c>
      <c r="G26" s="8">
        <v>42</v>
      </c>
      <c r="H26" s="1"/>
      <c r="I26" s="9">
        <v>40</v>
      </c>
      <c r="J26" s="8">
        <v>42</v>
      </c>
      <c r="K26" s="9">
        <v>41</v>
      </c>
      <c r="L26" s="8">
        <v>44</v>
      </c>
      <c r="M26" s="9">
        <v>44</v>
      </c>
      <c r="N26" s="1">
        <f t="shared" si="4"/>
        <v>7</v>
      </c>
      <c r="O26" s="1">
        <f t="shared" si="5"/>
        <v>3</v>
      </c>
      <c r="Q26" t="s">
        <v>11</v>
      </c>
      <c r="R26" t="s">
        <v>118</v>
      </c>
      <c r="S26">
        <f>SUMIF(B19:M19,"B3",B20:M20)+SUMIF(B21:M21,"B3",B22:M22)+SUMIF(B23:M23,"B3",B24:M24)+SUMIF(B25:M25,"B3",B26:M26)+SUMIF(B27:M27,"B3",B28:M28)</f>
        <v>197</v>
      </c>
      <c r="U26">
        <f t="shared" si="3"/>
        <v>1</v>
      </c>
      <c r="V26" t="str">
        <f>G17</f>
        <v>L. Bedinge B</v>
      </c>
      <c r="W26">
        <f>LARGE(I20:I28,1)</f>
        <v>41</v>
      </c>
      <c r="Z26" t="s">
        <v>109</v>
      </c>
      <c r="AA26">
        <v>233</v>
      </c>
      <c r="AB26">
        <v>9</v>
      </c>
      <c r="AC26" t="s">
        <v>106</v>
      </c>
      <c r="AD26">
        <v>22</v>
      </c>
      <c r="AE26" t="s">
        <v>121</v>
      </c>
      <c r="AF26">
        <f t="shared" si="0"/>
        <v>417</v>
      </c>
      <c r="AG26">
        <f t="shared" si="1"/>
        <v>10</v>
      </c>
      <c r="AH26" t="str">
        <f t="shared" si="2"/>
        <v>MPK B</v>
      </c>
    </row>
    <row r="27" spans="1:34" x14ac:dyDescent="0.25">
      <c r="A27" s="20">
        <v>5</v>
      </c>
      <c r="B27" s="6" t="s">
        <v>5</v>
      </c>
      <c r="C27" s="3"/>
      <c r="D27" s="7" t="s">
        <v>9</v>
      </c>
      <c r="E27" s="6" t="s">
        <v>6</v>
      </c>
      <c r="F27" s="7" t="s">
        <v>10</v>
      </c>
      <c r="G27" s="6" t="s">
        <v>7</v>
      </c>
      <c r="H27" s="3"/>
      <c r="I27" s="7" t="s">
        <v>11</v>
      </c>
      <c r="J27" s="6" t="s">
        <v>8</v>
      </c>
      <c r="K27" s="7" t="s">
        <v>12</v>
      </c>
      <c r="L27" s="6" t="s">
        <v>4</v>
      </c>
      <c r="M27" s="7" t="s">
        <v>13</v>
      </c>
      <c r="N27" s="1"/>
      <c r="O27" s="1"/>
      <c r="Q27" t="s">
        <v>12</v>
      </c>
      <c r="R27" t="s">
        <v>117</v>
      </c>
      <c r="S27">
        <f>SUMIF(B19:M19,"B4",B20:M20)+SUMIF(B21:M21,"B4",B22:M22)+SUMIF(B23:M23,"B4",B24:M24)+SUMIF(B25:M25,"B4",B26:M26)+SUMIF(B27:M27,"B4",B28:M28)</f>
        <v>204</v>
      </c>
      <c r="U27">
        <f t="shared" si="3"/>
        <v>4</v>
      </c>
      <c r="V27" t="str">
        <f>G17</f>
        <v>L. Bedinge B</v>
      </c>
      <c r="W27">
        <f>LARGE(K20:K28,1)</f>
        <v>44</v>
      </c>
      <c r="Z27" t="s">
        <v>109</v>
      </c>
      <c r="AA27">
        <v>232</v>
      </c>
      <c r="AB27">
        <v>9</v>
      </c>
      <c r="AC27" t="s">
        <v>106</v>
      </c>
      <c r="AD27">
        <v>23</v>
      </c>
      <c r="AE27" t="s">
        <v>138</v>
      </c>
      <c r="AF27">
        <f t="shared" si="0"/>
        <v>226</v>
      </c>
      <c r="AG27">
        <f t="shared" si="1"/>
        <v>9</v>
      </c>
      <c r="AH27" t="str">
        <f t="shared" si="2"/>
        <v>P7</v>
      </c>
    </row>
    <row r="28" spans="1:34" ht="15.75" thickBot="1" x14ac:dyDescent="0.3">
      <c r="A28" s="20"/>
      <c r="B28" s="10">
        <v>36</v>
      </c>
      <c r="C28" s="14"/>
      <c r="D28" s="11">
        <v>38</v>
      </c>
      <c r="E28" s="10">
        <v>42</v>
      </c>
      <c r="F28" s="11">
        <v>43</v>
      </c>
      <c r="G28" s="10">
        <v>42</v>
      </c>
      <c r="H28" s="14"/>
      <c r="I28" s="11">
        <v>39</v>
      </c>
      <c r="J28" s="10">
        <v>46</v>
      </c>
      <c r="K28" s="11">
        <v>42</v>
      </c>
      <c r="L28" s="10">
        <v>43</v>
      </c>
      <c r="M28" s="11">
        <v>46</v>
      </c>
      <c r="N28" s="1">
        <f t="shared" si="4"/>
        <v>4</v>
      </c>
      <c r="O28" s="1">
        <f t="shared" si="5"/>
        <v>6</v>
      </c>
      <c r="Q28" t="s">
        <v>13</v>
      </c>
      <c r="R28" t="s">
        <v>127</v>
      </c>
      <c r="S28">
        <f>SUMIF(B19:M19,"B5",B20:M20)+SUMIF(B21:M21,"B5",B22:M22)+SUMIF(B23:M23,"B5",B24:M24)+SUMIF(B25:M25,"B5",B26:M26)+SUMIF(B27:M27,"B5",B28:M28)</f>
        <v>209</v>
      </c>
      <c r="T28" s="2">
        <f>SUM(S24:S28)</f>
        <v>1020</v>
      </c>
      <c r="U28">
        <f t="shared" si="3"/>
        <v>7</v>
      </c>
      <c r="V28" t="str">
        <f>G17</f>
        <v>L. Bedinge B</v>
      </c>
      <c r="W28">
        <f>LARGE(M20:M28,1)</f>
        <v>46</v>
      </c>
      <c r="Z28" t="s">
        <v>109</v>
      </c>
      <c r="AA28">
        <v>235</v>
      </c>
      <c r="AB28">
        <v>10</v>
      </c>
      <c r="AC28" t="s">
        <v>106</v>
      </c>
      <c r="AD28">
        <v>24</v>
      </c>
      <c r="AE28" t="s">
        <v>136</v>
      </c>
      <c r="AF28">
        <f t="shared" si="0"/>
        <v>217</v>
      </c>
      <c r="AG28">
        <f t="shared" si="1"/>
        <v>7</v>
      </c>
      <c r="AH28" t="str">
        <f t="shared" si="2"/>
        <v>Eslöv B</v>
      </c>
    </row>
    <row r="29" spans="1:34" x14ac:dyDescent="0.25">
      <c r="N29" s="3">
        <f>SUM(N20:N28)</f>
        <v>33</v>
      </c>
      <c r="O29" s="3">
        <f>SUM(O20:O28)</f>
        <v>17</v>
      </c>
      <c r="Z29" t="s">
        <v>127</v>
      </c>
      <c r="AA29">
        <v>209</v>
      </c>
      <c r="AB29">
        <v>7</v>
      </c>
      <c r="AC29" t="s">
        <v>73</v>
      </c>
      <c r="AD29">
        <v>25</v>
      </c>
      <c r="AE29" t="s">
        <v>139</v>
      </c>
      <c r="AF29">
        <f t="shared" si="0"/>
        <v>208</v>
      </c>
      <c r="AG29">
        <f t="shared" si="1"/>
        <v>7</v>
      </c>
      <c r="AH29" t="str">
        <f t="shared" si="2"/>
        <v>P7</v>
      </c>
    </row>
    <row r="30" spans="1:34" x14ac:dyDescent="0.25">
      <c r="A30" s="2" t="s">
        <v>2</v>
      </c>
      <c r="B30" s="2" t="s">
        <v>72</v>
      </c>
      <c r="C30" s="2">
        <f>N42</f>
        <v>13</v>
      </c>
      <c r="E30" s="2">
        <f>IF(N42&gt;O42,2,IF(N42&lt;O42,0,1)*1)</f>
        <v>0</v>
      </c>
      <c r="F30" t="s">
        <v>20</v>
      </c>
      <c r="G30" s="2" t="s">
        <v>106</v>
      </c>
      <c r="H30" s="2">
        <f>O42</f>
        <v>37</v>
      </c>
      <c r="K30" s="2">
        <f>IF(O42&gt;N42,2,IF(O42&lt;N42,0,1)*1)</f>
        <v>2</v>
      </c>
      <c r="Z30" t="s">
        <v>127</v>
      </c>
      <c r="AA30">
        <v>208</v>
      </c>
      <c r="AB30">
        <v>6</v>
      </c>
      <c r="AC30" t="s">
        <v>73</v>
      </c>
      <c r="AD30">
        <v>26</v>
      </c>
      <c r="AE30" t="s">
        <v>78</v>
      </c>
      <c r="AF30">
        <f t="shared" si="0"/>
        <v>586</v>
      </c>
      <c r="AG30">
        <f t="shared" si="1"/>
        <v>7</v>
      </c>
      <c r="AH30" t="str">
        <f t="shared" si="2"/>
        <v>P7</v>
      </c>
    </row>
    <row r="31" spans="1:34" x14ac:dyDescent="0.25">
      <c r="B31" s="1">
        <v>1</v>
      </c>
      <c r="C31" s="1"/>
      <c r="D31" s="1">
        <v>2</v>
      </c>
      <c r="E31" s="1">
        <v>3</v>
      </c>
      <c r="F31" s="1">
        <v>4</v>
      </c>
      <c r="G31" s="1">
        <v>5</v>
      </c>
      <c r="H31" s="1"/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21" t="s">
        <v>14</v>
      </c>
      <c r="O31" s="21"/>
      <c r="S31" t="s">
        <v>19</v>
      </c>
      <c r="T31" t="s">
        <v>18</v>
      </c>
      <c r="Z31" t="s">
        <v>127</v>
      </c>
      <c r="AA31">
        <v>218</v>
      </c>
      <c r="AB31">
        <v>8</v>
      </c>
      <c r="AC31" t="s">
        <v>73</v>
      </c>
      <c r="AD31">
        <v>27</v>
      </c>
      <c r="AE31" t="s">
        <v>116</v>
      </c>
      <c r="AF31">
        <f t="shared" si="0"/>
        <v>570</v>
      </c>
      <c r="AG31">
        <f t="shared" si="1"/>
        <v>7</v>
      </c>
      <c r="AH31" t="str">
        <f t="shared" si="2"/>
        <v>MPK B</v>
      </c>
    </row>
    <row r="32" spans="1:34" ht="15.75" thickBot="1" x14ac:dyDescent="0.3">
      <c r="A32" s="20">
        <v>1</v>
      </c>
      <c r="B32" s="3" t="s">
        <v>4</v>
      </c>
      <c r="C32" s="3"/>
      <c r="D32" s="3" t="s">
        <v>9</v>
      </c>
      <c r="E32" s="3" t="s">
        <v>5</v>
      </c>
      <c r="F32" s="3" t="s">
        <v>10</v>
      </c>
      <c r="G32" s="3" t="s">
        <v>6</v>
      </c>
      <c r="H32" s="3"/>
      <c r="I32" s="3" t="s">
        <v>11</v>
      </c>
      <c r="J32" s="3" t="s">
        <v>7</v>
      </c>
      <c r="K32" s="3" t="s">
        <v>12</v>
      </c>
      <c r="L32" s="3" t="s">
        <v>8</v>
      </c>
      <c r="M32" s="3" t="s">
        <v>13</v>
      </c>
      <c r="N32" s="3" t="s">
        <v>15</v>
      </c>
      <c r="O32" s="3" t="s">
        <v>16</v>
      </c>
      <c r="Q32" t="s">
        <v>4</v>
      </c>
      <c r="R32" t="s">
        <v>128</v>
      </c>
      <c r="S32">
        <f>SUMIF(B32:M32,"H1",B33:M33)+SUMIF(B34:M34,"H1",B35:M35)+SUMIF(B36:M36,"H1",B37:M37)+SUMIF(B38:M38,"H1",B39:M39)+SUMIF(B40:M40,"H1",B41:M41)</f>
        <v>210</v>
      </c>
      <c r="U32">
        <f>_xlfn.RANK.EQ(S32,$S$32:$S$41,1)+X32</f>
        <v>5</v>
      </c>
      <c r="V32" t="str">
        <f>B30</f>
        <v>P7</v>
      </c>
      <c r="W32">
        <f>LARGE(Data!I15:M15,1)</f>
        <v>45</v>
      </c>
      <c r="Z32" t="s">
        <v>107</v>
      </c>
      <c r="AA32">
        <v>232</v>
      </c>
      <c r="AB32">
        <v>10</v>
      </c>
      <c r="AC32" t="s">
        <v>106</v>
      </c>
      <c r="AD32">
        <v>28</v>
      </c>
      <c r="AE32" t="s">
        <v>108</v>
      </c>
      <c r="AF32">
        <f t="shared" si="0"/>
        <v>213</v>
      </c>
      <c r="AG32">
        <f t="shared" si="1"/>
        <v>6</v>
      </c>
      <c r="AH32" t="str">
        <f t="shared" si="2"/>
        <v>Hörby PSK</v>
      </c>
    </row>
    <row r="33" spans="1:34" x14ac:dyDescent="0.25">
      <c r="A33" s="20"/>
      <c r="B33" s="4">
        <v>42</v>
      </c>
      <c r="C33" s="13"/>
      <c r="D33" s="5">
        <v>48</v>
      </c>
      <c r="E33" s="4">
        <v>37</v>
      </c>
      <c r="F33" s="5">
        <v>44</v>
      </c>
      <c r="G33" s="4">
        <v>45</v>
      </c>
      <c r="H33" s="13"/>
      <c r="I33" s="5">
        <v>46</v>
      </c>
      <c r="J33" s="4">
        <v>35</v>
      </c>
      <c r="K33" s="5">
        <v>45</v>
      </c>
      <c r="L33" s="4">
        <v>40</v>
      </c>
      <c r="M33" s="5">
        <v>44</v>
      </c>
      <c r="N33" s="1">
        <f>IF($B33&gt;$D33,2,IF($B33&lt;$D33,0,1)*1)+IF($E33&gt;$F33,2,IF($E33&lt;$F33,0,1)*1)+IF($G33&gt;$I33,2,IF($G33&lt;$I33,0,1)*1)+IF($J33&gt;$K33,2,IF($J33&lt;$K33,0,1)*1)+IF($L33&gt;$M33,2,IF($L33&lt;$M33,0,1)*1)</f>
        <v>0</v>
      </c>
      <c r="O33" s="1">
        <f>IF($D33&gt;$B33,2,IF($D33&lt;$B33,0,1)*1)+IF($F33&gt;$E33,2,IF($F33&lt;$E33,0,1)*1)+IF($I33&gt;$G33,2,IF($I33&lt;$G33,0,1)*1)+IF($K33&gt;$J33,2,IF($K33&lt;$J33,0,1)*1)+IF($M33&gt;$L33,2,IF($M33&lt;$L33,0,1)*1)</f>
        <v>10</v>
      </c>
      <c r="Q33" t="s">
        <v>5</v>
      </c>
      <c r="R33" t="s">
        <v>78</v>
      </c>
      <c r="S33">
        <f>SUMIF(B32:M32,"H2",B33:M33)+SUMIF(B34:M34,"H2",B35:M35)+SUMIF(B36:M36,"H2",B37:M37)+SUMIF(B38:M38,"H2",B39:M39)+SUMIF(B40:M40,"H2",B41:M41)</f>
        <v>180</v>
      </c>
      <c r="U33">
        <f t="shared" ref="U33:U41" si="6">_xlfn.RANK.EQ(S33,$S$32:$S$41,1)+X33</f>
        <v>1</v>
      </c>
      <c r="V33" t="str">
        <f>B30</f>
        <v>P7</v>
      </c>
      <c r="W33">
        <f>LARGE(Data!I16:M16,1)</f>
        <v>42</v>
      </c>
      <c r="Z33" t="s">
        <v>107</v>
      </c>
      <c r="AA33">
        <v>241</v>
      </c>
      <c r="AB33">
        <v>10</v>
      </c>
      <c r="AC33" t="s">
        <v>106</v>
      </c>
      <c r="AD33">
        <v>29</v>
      </c>
      <c r="AE33" t="s">
        <v>131</v>
      </c>
      <c r="AF33">
        <f t="shared" si="0"/>
        <v>210</v>
      </c>
      <c r="AG33">
        <f t="shared" si="1"/>
        <v>6</v>
      </c>
      <c r="AH33" t="str">
        <f t="shared" si="2"/>
        <v>Hörby PSK</v>
      </c>
    </row>
    <row r="34" spans="1:34" x14ac:dyDescent="0.25">
      <c r="A34" s="20">
        <v>2</v>
      </c>
      <c r="B34" s="6" t="s">
        <v>8</v>
      </c>
      <c r="C34" s="3"/>
      <c r="D34" s="7" t="s">
        <v>9</v>
      </c>
      <c r="E34" s="6" t="s">
        <v>4</v>
      </c>
      <c r="F34" s="7" t="s">
        <v>10</v>
      </c>
      <c r="G34" s="6" t="s">
        <v>5</v>
      </c>
      <c r="H34" s="3"/>
      <c r="I34" s="7" t="s">
        <v>11</v>
      </c>
      <c r="J34" s="6" t="s">
        <v>6</v>
      </c>
      <c r="K34" s="7" t="s">
        <v>12</v>
      </c>
      <c r="L34" s="6" t="s">
        <v>7</v>
      </c>
      <c r="M34" s="7" t="s">
        <v>13</v>
      </c>
      <c r="N34" s="1"/>
      <c r="O34" s="1"/>
      <c r="Q34" t="s">
        <v>6</v>
      </c>
      <c r="R34" t="s">
        <v>129</v>
      </c>
      <c r="S34">
        <f>SUMIF(B32:M32,"H3",B33:M33)+SUMIF(B34:M34,"H3",B35:M35)+SUMIF(B36:M36,"H3",B37:M37)+SUMIF(B38:M38,"H3",B39:M39)+SUMIF(B40:M40,"H3",B41:M41)</f>
        <v>209</v>
      </c>
      <c r="U34">
        <f t="shared" si="6"/>
        <v>4</v>
      </c>
      <c r="V34" t="str">
        <f>B30</f>
        <v>P7</v>
      </c>
      <c r="W34">
        <f>LARGE(Data!I17:M17,1)</f>
        <v>45</v>
      </c>
      <c r="Z34" t="s">
        <v>107</v>
      </c>
      <c r="AA34">
        <v>234</v>
      </c>
      <c r="AB34">
        <v>10</v>
      </c>
      <c r="AC34" t="s">
        <v>106</v>
      </c>
      <c r="AD34">
        <v>30</v>
      </c>
      <c r="AE34" t="s">
        <v>129</v>
      </c>
      <c r="AF34">
        <f t="shared" si="0"/>
        <v>209</v>
      </c>
      <c r="AG34">
        <f t="shared" si="1"/>
        <v>4</v>
      </c>
      <c r="AH34" t="str">
        <f t="shared" si="2"/>
        <v>P7</v>
      </c>
    </row>
    <row r="35" spans="1:34" x14ac:dyDescent="0.25">
      <c r="A35" s="20"/>
      <c r="B35" s="8">
        <v>43</v>
      </c>
      <c r="C35" s="1"/>
      <c r="D35" s="9">
        <v>49</v>
      </c>
      <c r="E35" s="8">
        <v>41</v>
      </c>
      <c r="F35" s="9">
        <v>46</v>
      </c>
      <c r="G35" s="8">
        <v>42</v>
      </c>
      <c r="H35" s="1"/>
      <c r="I35" s="9">
        <v>44</v>
      </c>
      <c r="J35" s="8">
        <v>42</v>
      </c>
      <c r="K35" s="9">
        <v>42</v>
      </c>
      <c r="L35" s="8">
        <v>37</v>
      </c>
      <c r="M35" s="9">
        <v>42</v>
      </c>
      <c r="N35" s="1">
        <f t="shared" ref="N35:N41" si="7">IF($B35&gt;$D35,2,IF($B35&lt;$D35,0,1)*1)+IF($E35&gt;$F35,2,IF($E35&lt;$F35,0,1)*1)+IF($G35&gt;$I35,2,IF($G35&lt;$I35,0,1)*1)+IF($J35&gt;$K35,2,IF($J35&lt;$K35,0,1)*1)+IF($L35&gt;$M35,2,IF($L35&lt;$M35,0,1)*1)</f>
        <v>1</v>
      </c>
      <c r="O35" s="1">
        <f t="shared" ref="O35:O41" si="8">IF($D35&gt;$B35,2,IF($D35&lt;$B35,0,1)*1)+IF($F35&gt;$E35,2,IF($F35&lt;$E35,0,1)*1)+IF($I35&gt;$G35,2,IF($I35&lt;$G35,0,1)*1)+IF($K35&gt;$J35,2,IF($K35&lt;$J35,0,1)*1)+IF($M35&gt;$L35,2,IF($M35&lt;$L35,0,1)*1)</f>
        <v>9</v>
      </c>
      <c r="Q35" t="s">
        <v>7</v>
      </c>
      <c r="R35" t="s">
        <v>130</v>
      </c>
      <c r="S35">
        <f>SUMIF(B32:M32,"H4",B33:M33)+SUMIF(B34:M34,"H4",B35:M35)+SUMIF(B36:M36,"H4",B37:M37)+SUMIF(B38:M38,"H4",B39:M39)+SUMIF(B40:M40,"H4",B41:M41)</f>
        <v>205</v>
      </c>
      <c r="U35">
        <f t="shared" si="6"/>
        <v>3</v>
      </c>
      <c r="V35" t="str">
        <f>B30</f>
        <v>P7</v>
      </c>
      <c r="W35">
        <f>LARGE(Data!I18:M18,1)</f>
        <v>46</v>
      </c>
      <c r="Z35" t="s">
        <v>107</v>
      </c>
      <c r="AA35">
        <v>228</v>
      </c>
      <c r="AB35">
        <v>7</v>
      </c>
      <c r="AC35" t="s">
        <v>106</v>
      </c>
      <c r="AD35">
        <v>31</v>
      </c>
      <c r="AE35" t="s">
        <v>130</v>
      </c>
      <c r="AF35">
        <f t="shared" si="0"/>
        <v>392</v>
      </c>
      <c r="AG35">
        <f t="shared" si="1"/>
        <v>4</v>
      </c>
      <c r="AH35" t="str">
        <f t="shared" si="2"/>
        <v>P7</v>
      </c>
    </row>
    <row r="36" spans="1:34" x14ac:dyDescent="0.25">
      <c r="A36" s="20">
        <v>3</v>
      </c>
      <c r="B36" s="6" t="s">
        <v>7</v>
      </c>
      <c r="C36" s="3"/>
      <c r="D36" s="7" t="s">
        <v>9</v>
      </c>
      <c r="E36" s="6" t="s">
        <v>8</v>
      </c>
      <c r="F36" s="7" t="s">
        <v>10</v>
      </c>
      <c r="G36" s="6" t="s">
        <v>4</v>
      </c>
      <c r="H36" s="3"/>
      <c r="I36" s="7" t="s">
        <v>11</v>
      </c>
      <c r="J36" s="6" t="s">
        <v>5</v>
      </c>
      <c r="K36" s="7" t="s">
        <v>12</v>
      </c>
      <c r="L36" s="6" t="s">
        <v>6</v>
      </c>
      <c r="M36" s="7" t="s">
        <v>13</v>
      </c>
      <c r="N36" s="1"/>
      <c r="O36" s="1"/>
      <c r="Q36" t="s">
        <v>8</v>
      </c>
      <c r="R36" t="s">
        <v>77</v>
      </c>
      <c r="S36">
        <f>SUMIF(B32:M32,"H5",B33:M33)+SUMIF(B34:M34,"H5",B35:M35)+SUMIF(B36:M36,"H5",B37:M37)+SUMIF(B38:M38,"H5",B39:M39)+SUMIF(B40:M40,"H5",B41:M41)</f>
        <v>218</v>
      </c>
      <c r="T36" s="2">
        <f>SUM(S32:S36)</f>
        <v>1022</v>
      </c>
      <c r="U36">
        <f t="shared" si="6"/>
        <v>7</v>
      </c>
      <c r="V36" t="str">
        <f>B30</f>
        <v>P7</v>
      </c>
      <c r="W36">
        <f>LARGE(Data!I19:M19,1)</f>
        <v>45</v>
      </c>
      <c r="Z36" t="s">
        <v>119</v>
      </c>
      <c r="AA36">
        <v>231</v>
      </c>
      <c r="AB36">
        <v>8</v>
      </c>
      <c r="AC36" t="s">
        <v>106</v>
      </c>
      <c r="AD36">
        <v>32</v>
      </c>
      <c r="AE36" t="s">
        <v>111</v>
      </c>
      <c r="AF36">
        <f t="shared" si="0"/>
        <v>206</v>
      </c>
      <c r="AG36">
        <f t="shared" si="1"/>
        <v>3</v>
      </c>
      <c r="AH36" t="str">
        <f t="shared" si="2"/>
        <v>Hörby PSK</v>
      </c>
    </row>
    <row r="37" spans="1:34" x14ac:dyDescent="0.25">
      <c r="A37" s="20"/>
      <c r="B37" s="8">
        <v>46</v>
      </c>
      <c r="C37" s="1"/>
      <c r="D37" s="9">
        <v>47</v>
      </c>
      <c r="E37" s="8">
        <v>45</v>
      </c>
      <c r="F37" s="9">
        <v>41</v>
      </c>
      <c r="G37" s="8">
        <v>39</v>
      </c>
      <c r="H37" s="1"/>
      <c r="I37" s="9">
        <v>43</v>
      </c>
      <c r="J37" s="8">
        <v>28</v>
      </c>
      <c r="K37" s="9">
        <v>42</v>
      </c>
      <c r="L37" s="8">
        <v>43</v>
      </c>
      <c r="M37" s="9">
        <v>39</v>
      </c>
      <c r="N37" s="1">
        <f t="shared" si="7"/>
        <v>4</v>
      </c>
      <c r="O37" s="1">
        <f t="shared" si="8"/>
        <v>6</v>
      </c>
      <c r="Q37" t="s">
        <v>9</v>
      </c>
      <c r="R37" t="s">
        <v>107</v>
      </c>
      <c r="S37">
        <f>SUMIF(B32:M32,"B1",B33:M33)+SUMIF(B34:M34,"B1",B35:M35)+SUMIF(B36:M36,"B1",B37:M37)+SUMIF(B38:M38,"B1",B39:M39)+SUMIF(B40:M40,"B1",B41:M41)</f>
        <v>232</v>
      </c>
      <c r="U37">
        <f t="shared" si="6"/>
        <v>10</v>
      </c>
      <c r="V37" t="str">
        <f>G30</f>
        <v>Hörby PSK</v>
      </c>
      <c r="W37">
        <f>LARGE(D33:D41,1)</f>
        <v>49</v>
      </c>
      <c r="Z37" t="s">
        <v>119</v>
      </c>
      <c r="AA37">
        <v>231</v>
      </c>
      <c r="AB37">
        <v>9</v>
      </c>
      <c r="AC37" t="s">
        <v>106</v>
      </c>
      <c r="AD37">
        <v>33</v>
      </c>
      <c r="AE37" t="s">
        <v>132</v>
      </c>
      <c r="AF37">
        <f t="shared" si="0"/>
        <v>199</v>
      </c>
      <c r="AG37">
        <f t="shared" si="1"/>
        <v>2</v>
      </c>
      <c r="AH37" t="str">
        <f t="shared" si="2"/>
        <v>Hörby PSK</v>
      </c>
    </row>
    <row r="38" spans="1:34" x14ac:dyDescent="0.25">
      <c r="A38" s="21">
        <v>4</v>
      </c>
      <c r="B38" s="6" t="s">
        <v>6</v>
      </c>
      <c r="C38" s="3"/>
      <c r="D38" s="7" t="s">
        <v>9</v>
      </c>
      <c r="E38" s="6" t="s">
        <v>7</v>
      </c>
      <c r="F38" s="7" t="s">
        <v>10</v>
      </c>
      <c r="G38" s="6" t="s">
        <v>8</v>
      </c>
      <c r="H38" s="3"/>
      <c r="I38" s="7" t="s">
        <v>11</v>
      </c>
      <c r="J38" s="6" t="s">
        <v>4</v>
      </c>
      <c r="K38" s="7" t="s">
        <v>12</v>
      </c>
      <c r="L38" s="6" t="s">
        <v>5</v>
      </c>
      <c r="M38" s="7" t="s">
        <v>13</v>
      </c>
      <c r="N38" s="1"/>
      <c r="O38" s="1"/>
      <c r="Q38" t="s">
        <v>10</v>
      </c>
      <c r="R38" t="s">
        <v>131</v>
      </c>
      <c r="S38">
        <f>SUMIF(B32:M32,"B2",B33:M33)+SUMIF(B34:M34,"B2",B35:M35)+SUMIF(B36:M36,"B2",B37:M37)+SUMIF(B38:M38,"B2",B39:M39)+SUMIF(B40:M40,"B2",B41:M41)</f>
        <v>210</v>
      </c>
      <c r="U38">
        <f t="shared" si="6"/>
        <v>6</v>
      </c>
      <c r="V38" t="str">
        <f>G30</f>
        <v>Hörby PSK</v>
      </c>
      <c r="W38">
        <f>LARGE(F33:F41,1)</f>
        <v>46</v>
      </c>
      <c r="X38">
        <v>1</v>
      </c>
      <c r="Z38" t="s">
        <v>118</v>
      </c>
      <c r="AA38">
        <v>197</v>
      </c>
      <c r="AB38">
        <v>1</v>
      </c>
      <c r="AC38" t="s">
        <v>73</v>
      </c>
      <c r="AD38">
        <v>34</v>
      </c>
      <c r="AE38" t="s">
        <v>135</v>
      </c>
      <c r="AF38">
        <f t="shared" si="0"/>
        <v>181</v>
      </c>
      <c r="AG38">
        <f t="shared" si="1"/>
        <v>1</v>
      </c>
      <c r="AH38" t="str">
        <f t="shared" si="2"/>
        <v>L. Bedinge B</v>
      </c>
    </row>
    <row r="39" spans="1:34" x14ac:dyDescent="0.25">
      <c r="A39" s="21"/>
      <c r="B39" s="8">
        <v>43</v>
      </c>
      <c r="C39" s="1"/>
      <c r="D39" s="9">
        <v>40</v>
      </c>
      <c r="E39" s="8">
        <v>41</v>
      </c>
      <c r="F39" s="9">
        <v>41</v>
      </c>
      <c r="G39" s="8">
        <v>45</v>
      </c>
      <c r="H39" s="1"/>
      <c r="I39" s="9">
        <v>47</v>
      </c>
      <c r="J39" s="8">
        <v>43</v>
      </c>
      <c r="K39" s="9">
        <v>47</v>
      </c>
      <c r="L39" s="8">
        <v>34</v>
      </c>
      <c r="M39" s="9">
        <v>36</v>
      </c>
      <c r="N39" s="1">
        <f t="shared" si="7"/>
        <v>3</v>
      </c>
      <c r="O39" s="1">
        <f t="shared" si="8"/>
        <v>7</v>
      </c>
      <c r="Q39" t="s">
        <v>11</v>
      </c>
      <c r="R39" t="s">
        <v>110</v>
      </c>
      <c r="S39">
        <f>SUMIF(B32:M32,"B3",B33:M33)+SUMIF(B34:M34,"B3",B35:M35)+SUMIF(B36:M36,"B3",B37:M37)+SUMIF(B38:M38,"B3",B39:M39)+SUMIF(B40:M40,"B3",B41:M41)</f>
        <v>226</v>
      </c>
      <c r="U39">
        <f t="shared" si="6"/>
        <v>9</v>
      </c>
      <c r="V39" t="str">
        <f>G30</f>
        <v>Hörby PSK</v>
      </c>
      <c r="W39">
        <f>LARGE(I33:I41,1)</f>
        <v>47</v>
      </c>
      <c r="Z39" t="s">
        <v>118</v>
      </c>
      <c r="AA39">
        <v>199</v>
      </c>
      <c r="AB39">
        <v>3</v>
      </c>
      <c r="AC39" t="s">
        <v>73</v>
      </c>
      <c r="AD39">
        <v>35</v>
      </c>
      <c r="AE39" t="s">
        <v>137</v>
      </c>
      <c r="AF39">
        <f t="shared" si="0"/>
        <v>168</v>
      </c>
      <c r="AG39">
        <f t="shared" si="1"/>
        <v>1</v>
      </c>
      <c r="AH39" t="str">
        <f t="shared" si="2"/>
        <v>P7</v>
      </c>
    </row>
    <row r="40" spans="1:34" x14ac:dyDescent="0.25">
      <c r="A40" s="20">
        <v>5</v>
      </c>
      <c r="B40" s="6" t="s">
        <v>5</v>
      </c>
      <c r="C40" s="3"/>
      <c r="D40" s="7" t="s">
        <v>9</v>
      </c>
      <c r="E40" s="6" t="s">
        <v>6</v>
      </c>
      <c r="F40" s="7" t="s">
        <v>10</v>
      </c>
      <c r="G40" s="6" t="s">
        <v>7</v>
      </c>
      <c r="H40" s="3"/>
      <c r="I40" s="7" t="s">
        <v>11</v>
      </c>
      <c r="J40" s="6" t="s">
        <v>8</v>
      </c>
      <c r="K40" s="7" t="s">
        <v>12</v>
      </c>
      <c r="L40" s="6" t="s">
        <v>4</v>
      </c>
      <c r="M40" s="7" t="s">
        <v>13</v>
      </c>
      <c r="N40" s="1"/>
      <c r="O40" s="1"/>
      <c r="Q40" t="s">
        <v>12</v>
      </c>
      <c r="R40" t="s">
        <v>120</v>
      </c>
      <c r="S40">
        <f>SUMIF(B32:M32,"B4",B33:M33)+SUMIF(B34:M34,"B4",B35:M35)+SUMIF(B36:M36,"B4",B37:M37)+SUMIF(B38:M38,"B4",B39:M39)+SUMIF(B40:M40,"B4",B41:M41)</f>
        <v>220</v>
      </c>
      <c r="U40">
        <f t="shared" si="6"/>
        <v>8</v>
      </c>
      <c r="V40" t="str">
        <f>G30</f>
        <v>Hörby PSK</v>
      </c>
      <c r="W40">
        <f>LARGE(K33:K41,1)</f>
        <v>47</v>
      </c>
      <c r="Z40" t="s">
        <v>118</v>
      </c>
      <c r="AA40">
        <v>212</v>
      </c>
      <c r="AB40">
        <v>9</v>
      </c>
      <c r="AC40" t="s">
        <v>73</v>
      </c>
      <c r="AD40">
        <v>36</v>
      </c>
      <c r="AE40" t="s">
        <v>48</v>
      </c>
      <c r="AF40">
        <f t="shared" si="0"/>
        <v>0</v>
      </c>
      <c r="AG40">
        <f t="shared" si="1"/>
        <v>0</v>
      </c>
      <c r="AH40" t="str">
        <f t="shared" si="2"/>
        <v>L. Bedinge B</v>
      </c>
    </row>
    <row r="41" spans="1:34" ht="15.75" thickBot="1" x14ac:dyDescent="0.3">
      <c r="A41" s="20"/>
      <c r="B41" s="10">
        <v>39</v>
      </c>
      <c r="C41" s="14"/>
      <c r="D41" s="11">
        <v>48</v>
      </c>
      <c r="E41" s="10">
        <v>36</v>
      </c>
      <c r="F41" s="11">
        <v>38</v>
      </c>
      <c r="G41" s="10">
        <v>46</v>
      </c>
      <c r="H41" s="14"/>
      <c r="I41" s="11">
        <v>46</v>
      </c>
      <c r="J41" s="10">
        <v>45</v>
      </c>
      <c r="K41" s="11">
        <v>44</v>
      </c>
      <c r="L41" s="10">
        <v>45</v>
      </c>
      <c r="M41" s="11">
        <v>38</v>
      </c>
      <c r="N41" s="1">
        <f t="shared" si="7"/>
        <v>5</v>
      </c>
      <c r="O41" s="1">
        <f t="shared" si="8"/>
        <v>5</v>
      </c>
      <c r="Q41" t="s">
        <v>13</v>
      </c>
      <c r="R41" t="s">
        <v>132</v>
      </c>
      <c r="S41">
        <f>SUMIF(B32:M32,"B5",B33:M33)+SUMIF(B34:M34,"B5",B35:M35)+SUMIF(B36:M36,"B5",B37:M37)+SUMIF(B38:M38,"B5",B39:M39)+SUMIF(B40:M40,"B5",B41:M41)</f>
        <v>199</v>
      </c>
      <c r="T41" s="2">
        <f>SUM(S37:S41)</f>
        <v>1087</v>
      </c>
      <c r="U41">
        <f t="shared" si="6"/>
        <v>2</v>
      </c>
      <c r="V41" t="str">
        <f>G30</f>
        <v>Hörby PSK</v>
      </c>
      <c r="W41">
        <f>LARGE(M33:M41,1)</f>
        <v>44</v>
      </c>
      <c r="Z41" t="s">
        <v>137</v>
      </c>
      <c r="AA41">
        <v>168</v>
      </c>
      <c r="AB41">
        <v>1</v>
      </c>
      <c r="AC41" t="s">
        <v>72</v>
      </c>
    </row>
    <row r="42" spans="1:34" x14ac:dyDescent="0.25">
      <c r="N42" s="3">
        <f>SUM(N33:N41)</f>
        <v>13</v>
      </c>
      <c r="O42" s="3">
        <f>SUM(O33:O41)</f>
        <v>37</v>
      </c>
      <c r="Z42" t="s">
        <v>78</v>
      </c>
      <c r="AA42">
        <v>180</v>
      </c>
      <c r="AB42">
        <v>1</v>
      </c>
      <c r="AC42" t="s">
        <v>72</v>
      </c>
    </row>
    <row r="43" spans="1:34" x14ac:dyDescent="0.25">
      <c r="Z43" t="s">
        <v>78</v>
      </c>
      <c r="AA43">
        <v>203</v>
      </c>
      <c r="AB43">
        <v>2</v>
      </c>
      <c r="AC43" t="s">
        <v>72</v>
      </c>
    </row>
    <row r="44" spans="1:34" x14ac:dyDescent="0.25">
      <c r="A44" s="2" t="s">
        <v>27</v>
      </c>
      <c r="B44" s="2" t="s">
        <v>105</v>
      </c>
      <c r="C44" s="2">
        <f>N56</f>
        <v>24</v>
      </c>
      <c r="E44" s="2">
        <f>IF(N56&gt;O56,2,IF(N56&lt;O56,0,1)*1)</f>
        <v>0</v>
      </c>
      <c r="F44" t="s">
        <v>20</v>
      </c>
      <c r="G44" s="2" t="s">
        <v>71</v>
      </c>
      <c r="H44" s="2">
        <f>O56</f>
        <v>26</v>
      </c>
      <c r="K44" s="2">
        <f>IF(O56&gt;N56,2,IF(O56&lt;N56,0,1)*1)</f>
        <v>2</v>
      </c>
      <c r="Z44" t="s">
        <v>78</v>
      </c>
      <c r="AA44">
        <v>203</v>
      </c>
      <c r="AB44">
        <v>4</v>
      </c>
      <c r="AC44" t="s">
        <v>72</v>
      </c>
    </row>
    <row r="45" spans="1:34" x14ac:dyDescent="0.25">
      <c r="B45" s="1">
        <v>1</v>
      </c>
      <c r="C45" s="1"/>
      <c r="D45" s="1">
        <v>2</v>
      </c>
      <c r="E45" s="1">
        <v>3</v>
      </c>
      <c r="F45" s="1">
        <v>4</v>
      </c>
      <c r="G45" s="1">
        <v>5</v>
      </c>
      <c r="H45" s="1"/>
      <c r="I45" s="1">
        <v>6</v>
      </c>
      <c r="J45" s="1">
        <v>7</v>
      </c>
      <c r="K45" s="1">
        <v>8</v>
      </c>
      <c r="L45" s="1">
        <v>9</v>
      </c>
      <c r="M45" s="1">
        <v>10</v>
      </c>
      <c r="N45" s="21" t="s">
        <v>14</v>
      </c>
      <c r="O45" s="21"/>
      <c r="S45" t="s">
        <v>19</v>
      </c>
      <c r="T45" t="s">
        <v>18</v>
      </c>
      <c r="Z45" t="s">
        <v>47</v>
      </c>
      <c r="AA45">
        <v>203</v>
      </c>
      <c r="AB45">
        <v>3</v>
      </c>
      <c r="AC45" t="s">
        <v>73</v>
      </c>
    </row>
    <row r="46" spans="1:34" ht="15.75" thickBot="1" x14ac:dyDescent="0.3">
      <c r="A46" s="20">
        <v>1</v>
      </c>
      <c r="B46" s="3" t="s">
        <v>4</v>
      </c>
      <c r="C46" s="3"/>
      <c r="D46" s="3" t="s">
        <v>9</v>
      </c>
      <c r="E46" s="3" t="s">
        <v>5</v>
      </c>
      <c r="F46" s="3" t="s">
        <v>10</v>
      </c>
      <c r="G46" s="3" t="s">
        <v>6</v>
      </c>
      <c r="H46" s="3"/>
      <c r="I46" s="3" t="s">
        <v>11</v>
      </c>
      <c r="J46" s="3" t="s">
        <v>7</v>
      </c>
      <c r="K46" s="3" t="s">
        <v>12</v>
      </c>
      <c r="L46" s="3" t="s">
        <v>8</v>
      </c>
      <c r="M46" s="3" t="s">
        <v>13</v>
      </c>
      <c r="N46" s="3" t="s">
        <v>15</v>
      </c>
      <c r="O46" s="3" t="s">
        <v>16</v>
      </c>
      <c r="Q46" t="s">
        <v>4</v>
      </c>
      <c r="R46" s="17" t="s">
        <v>114</v>
      </c>
      <c r="S46">
        <f>SUMIF(B46:M46,"H1",B47:M47)+SUMIF(B48:M48,"H1",B49:M49)+SUMIF(B50:M50,"H1",B51:M51)+SUMIF(B52:M52,"H1",B53:M53)+SUMIF(B54:M54,"H1",B55:M55)</f>
        <v>193</v>
      </c>
      <c r="U46">
        <f>_xlfn.RANK.EQ(S46,$S$46:$S$55,1)+X46</f>
        <v>1</v>
      </c>
      <c r="V46" t="str">
        <f>B44</f>
        <v>MPK B</v>
      </c>
      <c r="W46">
        <f>LARGE(Data!I29:M29,1)</f>
        <v>41</v>
      </c>
      <c r="Z46" t="s">
        <v>47</v>
      </c>
      <c r="AA46">
        <v>196</v>
      </c>
      <c r="AB46">
        <v>2</v>
      </c>
      <c r="AC46" t="s">
        <v>73</v>
      </c>
    </row>
    <row r="47" spans="1:34" x14ac:dyDescent="0.25">
      <c r="A47" s="20"/>
      <c r="B47" s="4">
        <v>32</v>
      </c>
      <c r="C47" s="13"/>
      <c r="D47" s="5">
        <v>44</v>
      </c>
      <c r="E47" s="4">
        <v>44</v>
      </c>
      <c r="F47" s="5">
        <v>40</v>
      </c>
      <c r="G47" s="4">
        <v>36</v>
      </c>
      <c r="H47" s="13"/>
      <c r="I47" s="5">
        <v>44</v>
      </c>
      <c r="J47" s="4">
        <v>43</v>
      </c>
      <c r="K47" s="5">
        <v>40</v>
      </c>
      <c r="L47" s="4">
        <v>41</v>
      </c>
      <c r="M47" s="5">
        <v>40</v>
      </c>
      <c r="N47" s="1">
        <f>IF($B47&gt;$D47,2,IF($B47&lt;$D47,0,1)*1)+IF($E47&gt;$F47,2,IF($E47&lt;$F47,0,1)*1)+IF($G47&gt;$I47,2,IF($G47&lt;$I47,0,1)*1)+IF($J47&gt;$K47,2,IF($J47&lt;$K47,0,1)*1)+IF($L47&gt;$M47,2,IF($L47&lt;$M47,0,1)*1)</f>
        <v>6</v>
      </c>
      <c r="O47" s="1">
        <f>IF($D47&gt;$B47,2,IF($D47&lt;$B47,0,1)*1)+IF($F47&gt;$E47,2,IF($F47&lt;$E47,0,1)*1)+IF($I47&gt;$G47,2,IF($I47&lt;$G47,0,1)*1)+IF($K47&gt;$J47,2,IF($K47&lt;$J47,0,1)*1)+IF($M47&gt;$L47,2,IF($M47&lt;$L47,0,1)*1)</f>
        <v>4</v>
      </c>
      <c r="Q47" t="s">
        <v>5</v>
      </c>
      <c r="R47" t="s">
        <v>121</v>
      </c>
      <c r="S47">
        <f>SUMIF(B46:M46,"H2",B47:M47)+SUMIF(B48:M48,"H2",B49:M49)+SUMIF(B50:M50,"H2",B51:M51)+SUMIF(B52:M52,"H2",B53:M53)+SUMIF(B54:M54,"H2",B55:M55)</f>
        <v>211</v>
      </c>
      <c r="U47">
        <f t="shared" ref="U47:U55" si="9">_xlfn.RANK.EQ(S47,$S$46:$S$55,1)+X47</f>
        <v>5</v>
      </c>
      <c r="V47" t="str">
        <f>B44</f>
        <v>MPK B</v>
      </c>
      <c r="W47">
        <f>LARGE(Data!I30:M30,1)</f>
        <v>46</v>
      </c>
      <c r="Z47" t="s">
        <v>47</v>
      </c>
      <c r="AA47">
        <v>205</v>
      </c>
      <c r="AB47">
        <v>5</v>
      </c>
      <c r="AC47" t="s">
        <v>73</v>
      </c>
    </row>
    <row r="48" spans="1:34" x14ac:dyDescent="0.25">
      <c r="A48" s="20">
        <v>2</v>
      </c>
      <c r="B48" s="6" t="s">
        <v>8</v>
      </c>
      <c r="C48" s="3"/>
      <c r="D48" s="7" t="s">
        <v>9</v>
      </c>
      <c r="E48" s="6" t="s">
        <v>4</v>
      </c>
      <c r="F48" s="7" t="s">
        <v>10</v>
      </c>
      <c r="G48" s="6" t="s">
        <v>5</v>
      </c>
      <c r="H48" s="3"/>
      <c r="I48" s="7" t="s">
        <v>11</v>
      </c>
      <c r="J48" s="6" t="s">
        <v>6</v>
      </c>
      <c r="K48" s="7" t="s">
        <v>12</v>
      </c>
      <c r="L48" s="6" t="s">
        <v>7</v>
      </c>
      <c r="M48" s="7" t="s">
        <v>13</v>
      </c>
      <c r="N48" s="1"/>
      <c r="O48" s="1"/>
      <c r="Q48" t="s">
        <v>6</v>
      </c>
      <c r="R48" t="s">
        <v>116</v>
      </c>
      <c r="S48">
        <f>SUMIF(B46:M46,"H3",B47:M47)+SUMIF(B48:M48,"H3",B49:M49)+SUMIF(B50:M50,"H3",B51:M51)+SUMIF(B52:M52,"H3",B53:M53)+SUMIF(B54:M54,"H3",B55:M55)</f>
        <v>196</v>
      </c>
      <c r="U48">
        <f t="shared" si="9"/>
        <v>2</v>
      </c>
      <c r="V48" t="str">
        <f>B44</f>
        <v>MPK B</v>
      </c>
      <c r="W48">
        <f>LARGE(Data!I31:M31,1)</f>
        <v>45</v>
      </c>
      <c r="Z48" t="s">
        <v>47</v>
      </c>
      <c r="AA48">
        <v>181</v>
      </c>
      <c r="AB48">
        <v>2</v>
      </c>
      <c r="AC48" t="s">
        <v>73</v>
      </c>
    </row>
    <row r="49" spans="1:29" x14ac:dyDescent="0.25">
      <c r="A49" s="20"/>
      <c r="B49" s="8">
        <v>44</v>
      </c>
      <c r="C49" s="1"/>
      <c r="D49" s="9">
        <v>44</v>
      </c>
      <c r="E49" s="8">
        <v>40</v>
      </c>
      <c r="F49" s="9">
        <v>45</v>
      </c>
      <c r="G49" s="8">
        <v>37</v>
      </c>
      <c r="H49" s="1"/>
      <c r="I49" s="9">
        <v>38</v>
      </c>
      <c r="J49" s="8">
        <v>45</v>
      </c>
      <c r="K49" s="9">
        <v>40</v>
      </c>
      <c r="L49" s="8">
        <v>47</v>
      </c>
      <c r="M49" s="9">
        <v>45</v>
      </c>
      <c r="N49" s="1">
        <f t="shared" ref="N49:N55" si="10">IF($B49&gt;$D49,2,IF($B49&lt;$D49,0,1)*1)+IF($E49&gt;$F49,2,IF($E49&lt;$F49,0,1)*1)+IF($G49&gt;$I49,2,IF($G49&lt;$I49,0,1)*1)+IF($J49&gt;$K49,2,IF($J49&lt;$K49,0,1)*1)+IF($L49&gt;$M49,2,IF($L49&lt;$M49,0,1)*1)</f>
        <v>5</v>
      </c>
      <c r="O49" s="1">
        <f t="shared" ref="O49:O55" si="11">IF($D49&gt;$B49,2,IF($D49&lt;$B49,0,1)*1)+IF($F49&gt;$E49,2,IF($F49&lt;$E49,0,1)*1)+IF($I49&gt;$G49,2,IF($I49&lt;$G49,0,1)*1)+IF($K49&gt;$J49,2,IF($K49&lt;$J49,0,1)*1)+IF($M49&gt;$L49,2,IF($M49&lt;$L49,0,1)*1)</f>
        <v>5</v>
      </c>
      <c r="Q49" t="s">
        <v>7</v>
      </c>
      <c r="R49" t="s">
        <v>113</v>
      </c>
      <c r="S49">
        <f>SUMIF(B46:M46,"H4",B47:M47)+SUMIF(B48:M48,"H4",B49:M49)+SUMIF(B50:M50,"H4",B51:M51)+SUMIF(B52:M52,"H4",B53:M53)+SUMIF(B54:M54,"H4",B55:M55)</f>
        <v>221</v>
      </c>
      <c r="U49">
        <f t="shared" si="9"/>
        <v>7</v>
      </c>
      <c r="V49" t="str">
        <f>B44</f>
        <v>MPK B</v>
      </c>
      <c r="W49">
        <f>LARGE(Data!I32:M32,1)</f>
        <v>47</v>
      </c>
      <c r="Z49" t="s">
        <v>116</v>
      </c>
      <c r="AA49">
        <v>196</v>
      </c>
      <c r="AB49">
        <v>2</v>
      </c>
      <c r="AC49" t="s">
        <v>105</v>
      </c>
    </row>
    <row r="50" spans="1:29" x14ac:dyDescent="0.25">
      <c r="A50" s="20">
        <v>3</v>
      </c>
      <c r="B50" s="6" t="s">
        <v>7</v>
      </c>
      <c r="C50" s="3"/>
      <c r="D50" s="7" t="s">
        <v>9</v>
      </c>
      <c r="E50" s="6" t="s">
        <v>8</v>
      </c>
      <c r="F50" s="7" t="s">
        <v>10</v>
      </c>
      <c r="G50" s="6" t="s">
        <v>4</v>
      </c>
      <c r="H50" s="3"/>
      <c r="I50" s="7" t="s">
        <v>11</v>
      </c>
      <c r="J50" s="6" t="s">
        <v>5</v>
      </c>
      <c r="K50" s="7" t="s">
        <v>12</v>
      </c>
      <c r="L50" s="6" t="s">
        <v>6</v>
      </c>
      <c r="M50" s="7" t="s">
        <v>13</v>
      </c>
      <c r="N50" s="1"/>
      <c r="O50" s="1"/>
      <c r="Q50" t="s">
        <v>8</v>
      </c>
      <c r="R50" t="s">
        <v>112</v>
      </c>
      <c r="S50">
        <f>SUMIF(B46:M46,"H5",B47:M47)+SUMIF(B48:M48,"H5",B49:M49)+SUMIF(B50:M50,"H5",B51:M51)+SUMIF(B52:M52,"H5",B53:M53)+SUMIF(B54:M54,"H5",B55:M55)</f>
        <v>224</v>
      </c>
      <c r="T50" s="2">
        <f>SUM(S46:S50)</f>
        <v>1045</v>
      </c>
      <c r="U50">
        <f t="shared" si="9"/>
        <v>9</v>
      </c>
      <c r="V50" t="str">
        <f>B44</f>
        <v>MPK B</v>
      </c>
      <c r="W50">
        <f>LARGE(Data!I33:M33,1)</f>
        <v>47</v>
      </c>
      <c r="Z50" t="s">
        <v>116</v>
      </c>
      <c r="AA50">
        <v>188</v>
      </c>
      <c r="AB50">
        <v>1</v>
      </c>
      <c r="AC50" t="s">
        <v>105</v>
      </c>
    </row>
    <row r="51" spans="1:29" x14ac:dyDescent="0.25">
      <c r="A51" s="20"/>
      <c r="B51" s="8">
        <v>44</v>
      </c>
      <c r="C51" s="1"/>
      <c r="D51" s="9">
        <v>48</v>
      </c>
      <c r="E51" s="8">
        <v>47</v>
      </c>
      <c r="F51" s="9">
        <v>45</v>
      </c>
      <c r="G51" s="8">
        <v>41</v>
      </c>
      <c r="H51" s="1"/>
      <c r="I51" s="9">
        <v>41</v>
      </c>
      <c r="J51" s="8">
        <v>43</v>
      </c>
      <c r="K51" s="9">
        <v>40</v>
      </c>
      <c r="L51" s="8">
        <v>33</v>
      </c>
      <c r="M51" s="9">
        <v>40</v>
      </c>
      <c r="N51" s="1">
        <f t="shared" si="10"/>
        <v>5</v>
      </c>
      <c r="O51" s="1">
        <f t="shared" si="11"/>
        <v>5</v>
      </c>
      <c r="Q51" t="s">
        <v>9</v>
      </c>
      <c r="R51" t="s">
        <v>122</v>
      </c>
      <c r="S51">
        <f>SUMIF(B46:M46,"B1",B47:M47)+SUMIF(B48:M48,"B1",B49:M49)+SUMIF(B50:M50,"B1",B51:M51)+SUMIF(B52:M52,"B1",B53:M53)+SUMIF(B54:M54,"B1",B55:M55)</f>
        <v>228</v>
      </c>
      <c r="U51">
        <f t="shared" si="9"/>
        <v>10</v>
      </c>
      <c r="V51" t="str">
        <f>G44</f>
        <v>Eslöv B</v>
      </c>
      <c r="W51">
        <f>LARGE(D47:D55,1)</f>
        <v>48</v>
      </c>
      <c r="Z51" t="s">
        <v>116</v>
      </c>
      <c r="AA51">
        <v>186</v>
      </c>
      <c r="AB51">
        <v>4</v>
      </c>
      <c r="AC51" t="s">
        <v>105</v>
      </c>
    </row>
    <row r="52" spans="1:29" x14ac:dyDescent="0.25">
      <c r="A52" s="21">
        <v>4</v>
      </c>
      <c r="B52" s="6" t="s">
        <v>6</v>
      </c>
      <c r="C52" s="3"/>
      <c r="D52" s="7" t="s">
        <v>9</v>
      </c>
      <c r="E52" s="6" t="s">
        <v>7</v>
      </c>
      <c r="F52" s="7" t="s">
        <v>10</v>
      </c>
      <c r="G52" s="6" t="s">
        <v>8</v>
      </c>
      <c r="H52" s="3"/>
      <c r="I52" s="7" t="s">
        <v>11</v>
      </c>
      <c r="J52" s="6" t="s">
        <v>4</v>
      </c>
      <c r="K52" s="7" t="s">
        <v>12</v>
      </c>
      <c r="L52" s="6" t="s">
        <v>5</v>
      </c>
      <c r="M52" s="7" t="s">
        <v>13</v>
      </c>
      <c r="N52" s="1"/>
      <c r="O52" s="1"/>
      <c r="Q52" t="s">
        <v>10</v>
      </c>
      <c r="R52" t="s">
        <v>123</v>
      </c>
      <c r="S52">
        <f>SUMIF(B46:M46,"B2",B47:M47)+SUMIF(B48:M48,"B2",B49:M49)+SUMIF(B50:M50,"B2",B51:M51)+SUMIF(B52:M52,"B2",B53:M53)+SUMIF(B54:M54,"B2",B55:M55)</f>
        <v>223</v>
      </c>
      <c r="U52">
        <f t="shared" si="9"/>
        <v>8</v>
      </c>
      <c r="V52" t="str">
        <f>G44</f>
        <v>Eslöv B</v>
      </c>
      <c r="W52">
        <f>LARGE(F47:F55,1)</f>
        <v>48</v>
      </c>
      <c r="Z52" t="s">
        <v>113</v>
      </c>
      <c r="AA52">
        <v>217</v>
      </c>
      <c r="AB52">
        <v>9</v>
      </c>
      <c r="AC52" t="s">
        <v>105</v>
      </c>
    </row>
    <row r="53" spans="1:29" x14ac:dyDescent="0.25">
      <c r="A53" s="21"/>
      <c r="B53" s="8">
        <v>43</v>
      </c>
      <c r="C53" s="1"/>
      <c r="D53" s="9">
        <v>45</v>
      </c>
      <c r="E53" s="8">
        <v>41</v>
      </c>
      <c r="F53" s="9">
        <v>45</v>
      </c>
      <c r="G53" s="8">
        <v>46</v>
      </c>
      <c r="H53" s="1"/>
      <c r="I53" s="9">
        <v>37</v>
      </c>
      <c r="J53" s="8">
        <v>40</v>
      </c>
      <c r="K53" s="9">
        <v>38</v>
      </c>
      <c r="L53" s="8">
        <v>41</v>
      </c>
      <c r="M53" s="9">
        <v>42</v>
      </c>
      <c r="N53" s="1">
        <f t="shared" si="10"/>
        <v>4</v>
      </c>
      <c r="O53" s="1">
        <f t="shared" si="11"/>
        <v>6</v>
      </c>
      <c r="Q53" t="s">
        <v>11</v>
      </c>
      <c r="R53" t="s">
        <v>124</v>
      </c>
      <c r="S53">
        <f>SUMIF(B46:M46,"B3",B47:M47)+SUMIF(B48:M48,"B3",B49:M49)+SUMIF(B50:M50,"B3",B51:M51)+SUMIF(B52:M52,"B3",B53:M53)+SUMIF(B54:M54,"B3",B55:M55)</f>
        <v>198</v>
      </c>
      <c r="U53">
        <f t="shared" si="9"/>
        <v>3</v>
      </c>
      <c r="V53" t="str">
        <f>G44</f>
        <v>Eslöv B</v>
      </c>
      <c r="W53">
        <f>LARGE(I47:I55,1)</f>
        <v>44</v>
      </c>
      <c r="Z53" t="s">
        <v>113</v>
      </c>
      <c r="AA53">
        <v>221</v>
      </c>
      <c r="AB53">
        <v>7</v>
      </c>
      <c r="AC53" t="s">
        <v>105</v>
      </c>
    </row>
    <row r="54" spans="1:29" x14ac:dyDescent="0.25">
      <c r="A54" s="20">
        <v>5</v>
      </c>
      <c r="B54" s="6" t="s">
        <v>5</v>
      </c>
      <c r="C54" s="3"/>
      <c r="D54" s="7" t="s">
        <v>9</v>
      </c>
      <c r="E54" s="6" t="s">
        <v>6</v>
      </c>
      <c r="F54" s="7" t="s">
        <v>10</v>
      </c>
      <c r="G54" s="6" t="s">
        <v>7</v>
      </c>
      <c r="H54" s="3"/>
      <c r="I54" s="7" t="s">
        <v>11</v>
      </c>
      <c r="J54" s="6" t="s">
        <v>8</v>
      </c>
      <c r="K54" s="7" t="s">
        <v>12</v>
      </c>
      <c r="L54" s="6" t="s">
        <v>4</v>
      </c>
      <c r="M54" s="7" t="s">
        <v>13</v>
      </c>
      <c r="N54" s="1"/>
      <c r="O54" s="1"/>
      <c r="Q54" t="s">
        <v>12</v>
      </c>
      <c r="R54" t="s">
        <v>125</v>
      </c>
      <c r="S54">
        <f>SUMIF(B46:M46,"B4",B47:M47)+SUMIF(B48:M48,"B4",B49:M49)+SUMIF(B50:M50,"B4",B51:M51)+SUMIF(B52:M52,"B4",B53:M53)+SUMIF(B54:M54,"B4",B55:M55)</f>
        <v>203</v>
      </c>
      <c r="U54">
        <f t="shared" si="9"/>
        <v>4</v>
      </c>
      <c r="V54" t="str">
        <f>G44</f>
        <v>Eslöv B</v>
      </c>
      <c r="W54">
        <f>LARGE(K47:K55,1)</f>
        <v>45</v>
      </c>
      <c r="Z54" t="s">
        <v>113</v>
      </c>
      <c r="AA54">
        <v>218</v>
      </c>
      <c r="AB54">
        <v>7</v>
      </c>
      <c r="AC54" t="s">
        <v>105</v>
      </c>
    </row>
    <row r="55" spans="1:29" ht="15.75" thickBot="1" x14ac:dyDescent="0.3">
      <c r="A55" s="20"/>
      <c r="B55" s="10">
        <v>46</v>
      </c>
      <c r="C55" s="14"/>
      <c r="D55" s="11">
        <v>47</v>
      </c>
      <c r="E55" s="10">
        <v>39</v>
      </c>
      <c r="F55" s="11">
        <v>48</v>
      </c>
      <c r="G55" s="10">
        <v>46</v>
      </c>
      <c r="H55" s="14"/>
      <c r="I55" s="11">
        <v>38</v>
      </c>
      <c r="J55" s="10">
        <v>46</v>
      </c>
      <c r="K55" s="11">
        <v>45</v>
      </c>
      <c r="L55" s="10">
        <v>40</v>
      </c>
      <c r="M55" s="11">
        <v>45</v>
      </c>
      <c r="N55" s="1">
        <f t="shared" si="10"/>
        <v>4</v>
      </c>
      <c r="O55" s="1">
        <f t="shared" si="11"/>
        <v>6</v>
      </c>
      <c r="Q55" t="s">
        <v>13</v>
      </c>
      <c r="R55" t="s">
        <v>126</v>
      </c>
      <c r="S55">
        <f>SUMIF(B46:M46,"B5",B47:M47)+SUMIF(B48:M48,"B5",B49:M49)+SUMIF(B50:M50,"B5",B51:M51)+SUMIF(B52:M52,"B5",B53:M53)+SUMIF(B54:M54,"B5",B55:M55)</f>
        <v>212</v>
      </c>
      <c r="T55" s="2">
        <f>SUM(S51:S55)</f>
        <v>1064</v>
      </c>
      <c r="U55">
        <f t="shared" si="9"/>
        <v>6</v>
      </c>
      <c r="V55" t="str">
        <f>G44</f>
        <v>Eslöv B</v>
      </c>
      <c r="W55">
        <f>LARGE(M47:M55,1)</f>
        <v>45</v>
      </c>
      <c r="Z55" t="s">
        <v>113</v>
      </c>
      <c r="AA55">
        <v>216</v>
      </c>
      <c r="AB55">
        <v>7</v>
      </c>
      <c r="AC55" t="s">
        <v>105</v>
      </c>
    </row>
    <row r="56" spans="1:29" x14ac:dyDescent="0.25">
      <c r="N56" s="3">
        <f>SUM(N47:N55)</f>
        <v>24</v>
      </c>
      <c r="O56" s="3">
        <f>SUM(O47:O55)</f>
        <v>26</v>
      </c>
      <c r="Z56" t="s">
        <v>48</v>
      </c>
      <c r="AA56">
        <v>0</v>
      </c>
      <c r="AB56">
        <v>0</v>
      </c>
      <c r="AC56" t="s">
        <v>73</v>
      </c>
    </row>
    <row r="57" spans="1:29" x14ac:dyDescent="0.25">
      <c r="A57" s="2" t="s">
        <v>27</v>
      </c>
      <c r="B57" s="2" t="s">
        <v>73</v>
      </c>
      <c r="C57" s="2">
        <f>N69</f>
        <v>7</v>
      </c>
      <c r="E57" s="2">
        <f>IF(N69&gt;O69,2,IF(N69&lt;O69,0,1)*1)</f>
        <v>0</v>
      </c>
      <c r="F57" t="s">
        <v>20</v>
      </c>
      <c r="G57" s="2" t="s">
        <v>106</v>
      </c>
      <c r="H57" s="2">
        <f>O69</f>
        <v>43</v>
      </c>
      <c r="K57" s="2">
        <f>IF(O69&gt;N69,2,IF(O69&lt;N69,0,1)*1)</f>
        <v>2</v>
      </c>
      <c r="Z57" t="s">
        <v>115</v>
      </c>
      <c r="AA57">
        <v>198</v>
      </c>
      <c r="AB57">
        <v>2</v>
      </c>
      <c r="AC57" t="s">
        <v>105</v>
      </c>
    </row>
    <row r="58" spans="1:29" x14ac:dyDescent="0.25">
      <c r="B58" s="1">
        <v>1</v>
      </c>
      <c r="C58" s="1"/>
      <c r="D58" s="1">
        <v>2</v>
      </c>
      <c r="E58" s="1">
        <v>3</v>
      </c>
      <c r="F58" s="1">
        <v>4</v>
      </c>
      <c r="G58" s="1">
        <v>5</v>
      </c>
      <c r="H58" s="1"/>
      <c r="I58" s="1">
        <v>6</v>
      </c>
      <c r="J58" s="1">
        <v>7</v>
      </c>
      <c r="K58" s="1">
        <v>8</v>
      </c>
      <c r="L58" s="1">
        <v>9</v>
      </c>
      <c r="M58" s="1">
        <v>10</v>
      </c>
      <c r="N58" s="21" t="s">
        <v>14</v>
      </c>
      <c r="O58" s="21"/>
      <c r="S58" t="s">
        <v>19</v>
      </c>
      <c r="T58" t="s">
        <v>18</v>
      </c>
      <c r="Z58" t="s">
        <v>115</v>
      </c>
      <c r="AA58">
        <v>207</v>
      </c>
      <c r="AB58">
        <v>4</v>
      </c>
      <c r="AC58" t="s">
        <v>105</v>
      </c>
    </row>
    <row r="59" spans="1:29" ht="15.75" thickBot="1" x14ac:dyDescent="0.3">
      <c r="A59" s="20">
        <v>1</v>
      </c>
      <c r="B59" s="3" t="s">
        <v>4</v>
      </c>
      <c r="C59" s="3"/>
      <c r="D59" s="3" t="s">
        <v>9</v>
      </c>
      <c r="E59" s="3" t="s">
        <v>5</v>
      </c>
      <c r="F59" s="3" t="s">
        <v>10</v>
      </c>
      <c r="G59" s="3" t="s">
        <v>6</v>
      </c>
      <c r="H59" s="3"/>
      <c r="I59" s="3" t="s">
        <v>11</v>
      </c>
      <c r="J59" s="3" t="s">
        <v>7</v>
      </c>
      <c r="K59" s="3" t="s">
        <v>12</v>
      </c>
      <c r="L59" s="3" t="s">
        <v>8</v>
      </c>
      <c r="M59" s="3" t="s">
        <v>13</v>
      </c>
      <c r="N59" s="3" t="s">
        <v>15</v>
      </c>
      <c r="O59" s="3" t="s">
        <v>16</v>
      </c>
      <c r="Q59" t="s">
        <v>4</v>
      </c>
      <c r="R59" t="s">
        <v>74</v>
      </c>
      <c r="S59">
        <f>SUMIF(B59:M59,"H1",B60:M60)+SUMIF(B61:M61,"H1",B62:M62)+SUMIF(B63:M63,"H1",B64:M64)+SUMIF(B65:M65,"H1",B66:M66)+SUMIF(B67:M67,"H1",B68:M68)</f>
        <v>208</v>
      </c>
      <c r="U59">
        <f>_xlfn.RANK.EQ(S59,$S$59:$S$68,1)+X59</f>
        <v>4</v>
      </c>
      <c r="V59" t="str">
        <f>B57</f>
        <v>L. Bedinge B</v>
      </c>
      <c r="W59">
        <f>LARGE(Data!I42:M42,1)</f>
        <v>44</v>
      </c>
      <c r="Z59" t="s">
        <v>115</v>
      </c>
      <c r="AA59">
        <v>208</v>
      </c>
      <c r="AB59">
        <v>5</v>
      </c>
      <c r="AC59" t="s">
        <v>105</v>
      </c>
    </row>
    <row r="60" spans="1:29" x14ac:dyDescent="0.25">
      <c r="A60" s="20"/>
      <c r="B60" s="4">
        <v>39</v>
      </c>
      <c r="C60" s="13"/>
      <c r="D60" s="5">
        <v>48</v>
      </c>
      <c r="E60" s="4">
        <v>0</v>
      </c>
      <c r="F60" s="5">
        <v>49</v>
      </c>
      <c r="G60" s="4">
        <v>35</v>
      </c>
      <c r="H60" s="13"/>
      <c r="I60" s="5">
        <v>45</v>
      </c>
      <c r="J60" s="4">
        <v>32</v>
      </c>
      <c r="K60" s="5">
        <v>46</v>
      </c>
      <c r="L60" s="4">
        <v>44</v>
      </c>
      <c r="M60" s="5">
        <v>45</v>
      </c>
      <c r="N60" s="1">
        <f>IF($B60&gt;$D60,2,IF($B60&lt;$D60,0,1)*1)+IF($E60&gt;$F60,2,IF($E60&lt;$F60,0,1)*1)+IF($G60&gt;$I60,2,IF($G60&lt;$I60,0,1)*1)+IF($J60&gt;$K60,2,IF($J60&lt;$K60,0,1)*1)+IF($L60&gt;$M60,2,IF($L60&lt;$M60,0,1)*1)</f>
        <v>0</v>
      </c>
      <c r="O60" s="1">
        <f>IF($D60&gt;$B60,2,IF($D60&lt;$B60,0,1)*1)+IF($F60&gt;$E60,2,IF($F60&lt;$E60,0,1)*1)+IF($I60&gt;$G60,2,IF($I60&lt;$G60,0,1)*1)+IF($K60&gt;$J60,2,IF($K60&lt;$J60,0,1)*1)+IF($M60&gt;$L60,2,IF($M60&lt;$L60,0,1)*1)</f>
        <v>10</v>
      </c>
      <c r="Q60" t="s">
        <v>5</v>
      </c>
      <c r="R60" t="s">
        <v>48</v>
      </c>
      <c r="S60">
        <f>SUMIF(B59:M59,"H2",B60:M60)+SUMIF(B61:M61,"H2",B62:M62)+SUMIF(B63:M63,"H2",B64:M64)+SUMIF(B65:M65,"H2",B66:M66)+SUMIF(B67:M67,"H2",B68:M68)</f>
        <v>0</v>
      </c>
      <c r="V60" t="str">
        <f>B57</f>
        <v>L. Bedinge B</v>
      </c>
      <c r="W60">
        <f>LARGE(Data!I43:M43,1)</f>
        <v>0</v>
      </c>
      <c r="Z60" t="s">
        <v>77</v>
      </c>
      <c r="AA60">
        <v>218</v>
      </c>
      <c r="AB60">
        <v>7</v>
      </c>
      <c r="AC60" t="s">
        <v>72</v>
      </c>
    </row>
    <row r="61" spans="1:29" x14ac:dyDescent="0.25">
      <c r="A61" s="20">
        <v>2</v>
      </c>
      <c r="B61" s="6" t="s">
        <v>8</v>
      </c>
      <c r="C61" s="3"/>
      <c r="D61" s="7" t="s">
        <v>9</v>
      </c>
      <c r="E61" s="6" t="s">
        <v>4</v>
      </c>
      <c r="F61" s="7" t="s">
        <v>10</v>
      </c>
      <c r="G61" s="6" t="s">
        <v>5</v>
      </c>
      <c r="H61" s="3"/>
      <c r="I61" s="7" t="s">
        <v>11</v>
      </c>
      <c r="J61" s="6" t="s">
        <v>6</v>
      </c>
      <c r="K61" s="7" t="s">
        <v>12</v>
      </c>
      <c r="L61" s="6" t="s">
        <v>7</v>
      </c>
      <c r="M61" s="7" t="s">
        <v>13</v>
      </c>
      <c r="N61" s="1"/>
      <c r="O61" s="1"/>
      <c r="Q61" t="s">
        <v>6</v>
      </c>
      <c r="R61" t="s">
        <v>47</v>
      </c>
      <c r="S61">
        <f>SUMIF(B59:M59,"H3",B60:M60)+SUMIF(B61:M61,"H3",B62:M62)+SUMIF(B63:M63,"H3",B64:M64)+SUMIF(B65:M65,"H3",B66:M66)+SUMIF(B67:M67,"H3",B68:M68)</f>
        <v>196</v>
      </c>
      <c r="U61">
        <f t="shared" ref="U61:U68" si="12">_xlfn.RANK.EQ(S61,$S$59:$S$68,1)+X61</f>
        <v>2</v>
      </c>
      <c r="V61" t="str">
        <f>B57</f>
        <v>L. Bedinge B</v>
      </c>
      <c r="W61">
        <f>LARGE(Data!I44:M44,1)</f>
        <v>43</v>
      </c>
      <c r="Z61" t="s">
        <v>77</v>
      </c>
      <c r="AA61">
        <v>207</v>
      </c>
      <c r="AB61">
        <v>4</v>
      </c>
      <c r="AC61" t="s">
        <v>72</v>
      </c>
    </row>
    <row r="62" spans="1:29" x14ac:dyDescent="0.25">
      <c r="A62" s="20"/>
      <c r="B62" s="8">
        <v>42</v>
      </c>
      <c r="C62" s="1"/>
      <c r="D62" s="9">
        <v>47</v>
      </c>
      <c r="E62" s="8">
        <v>41</v>
      </c>
      <c r="F62" s="9">
        <v>48</v>
      </c>
      <c r="G62" s="8">
        <v>0</v>
      </c>
      <c r="H62" s="1"/>
      <c r="I62" s="9">
        <v>42</v>
      </c>
      <c r="J62" s="8">
        <v>43</v>
      </c>
      <c r="K62" s="9">
        <v>43</v>
      </c>
      <c r="L62" s="8">
        <v>37</v>
      </c>
      <c r="M62" s="9">
        <v>47</v>
      </c>
      <c r="N62" s="1">
        <f t="shared" ref="N62:N68" si="13">IF($B62&gt;$D62,2,IF($B62&lt;$D62,0,1)*1)+IF($E62&gt;$F62,2,IF($E62&lt;$F62,0,1)*1)+IF($G62&gt;$I62,2,IF($G62&lt;$I62,0,1)*1)+IF($J62&gt;$K62,2,IF($J62&lt;$K62,0,1)*1)+IF($L62&gt;$M62,2,IF($L62&lt;$M62,0,1)*1)</f>
        <v>1</v>
      </c>
      <c r="O62" s="1">
        <f t="shared" ref="O62:O68" si="14">IF($D62&gt;$B62,2,IF($D62&lt;$B62,0,1)*1)+IF($F62&gt;$E62,2,IF($F62&lt;$E62,0,1)*1)+IF($I62&gt;$G62,2,IF($I62&lt;$G62,0,1)*1)+IF($K62&gt;$J62,2,IF($K62&lt;$J62,0,1)*1)+IF($M62&gt;$L62,2,IF($M62&lt;$L62,0,1)*1)</f>
        <v>9</v>
      </c>
      <c r="Q62" t="s">
        <v>7</v>
      </c>
      <c r="R62" t="s">
        <v>118</v>
      </c>
      <c r="S62">
        <f>SUMIF(B59:M59,"H4",B60:M60)+SUMIF(B61:M61,"H4",B62:M62)+SUMIF(B63:M63,"H4",B64:M64)+SUMIF(B65:M65,"H4",B66:M66)+SUMIF(B67:M67,"H4",B68:M68)</f>
        <v>199</v>
      </c>
      <c r="U62">
        <f t="shared" si="12"/>
        <v>3</v>
      </c>
      <c r="V62" t="str">
        <f>B57</f>
        <v>L. Bedinge B</v>
      </c>
      <c r="W62">
        <f>LARGE(Data!I45:M45,1)</f>
        <v>45</v>
      </c>
      <c r="Z62" t="s">
        <v>77</v>
      </c>
      <c r="AA62">
        <v>230</v>
      </c>
      <c r="AB62">
        <v>10</v>
      </c>
      <c r="AC62" t="s">
        <v>72</v>
      </c>
    </row>
    <row r="63" spans="1:29" x14ac:dyDescent="0.25">
      <c r="A63" s="20">
        <v>3</v>
      </c>
      <c r="B63" s="6" t="s">
        <v>7</v>
      </c>
      <c r="C63" s="3"/>
      <c r="D63" s="7" t="s">
        <v>9</v>
      </c>
      <c r="E63" s="6" t="s">
        <v>8</v>
      </c>
      <c r="F63" s="7" t="s">
        <v>10</v>
      </c>
      <c r="G63" s="6" t="s">
        <v>4</v>
      </c>
      <c r="H63" s="3"/>
      <c r="I63" s="7" t="s">
        <v>11</v>
      </c>
      <c r="J63" s="6" t="s">
        <v>5</v>
      </c>
      <c r="K63" s="7" t="s">
        <v>12</v>
      </c>
      <c r="L63" s="6" t="s">
        <v>6</v>
      </c>
      <c r="M63" s="7" t="s">
        <v>13</v>
      </c>
      <c r="N63" s="1"/>
      <c r="O63" s="1"/>
      <c r="Q63" t="s">
        <v>8</v>
      </c>
      <c r="R63" t="s">
        <v>117</v>
      </c>
      <c r="S63">
        <f>SUMIF(B59:M59,"H5",B60:M60)+SUMIF(B61:M61,"H5",B62:M62)+SUMIF(B63:M63,"H5",B64:M64)+SUMIF(B65:M65,"H5",B66:M66)+SUMIF(B67:M67,"H5",B68:M68)</f>
        <v>216</v>
      </c>
      <c r="T63" s="2">
        <f>SUM(S59:S63)</f>
        <v>819</v>
      </c>
      <c r="U63">
        <f t="shared" si="12"/>
        <v>5</v>
      </c>
      <c r="V63" t="str">
        <f>B57</f>
        <v>L. Bedinge B</v>
      </c>
      <c r="W63">
        <f>LARGE(Data!I46:M46,1)</f>
        <v>45</v>
      </c>
      <c r="Z63" t="s">
        <v>77</v>
      </c>
      <c r="AA63">
        <v>223</v>
      </c>
      <c r="AB63">
        <v>9</v>
      </c>
      <c r="AC63" t="s">
        <v>72</v>
      </c>
    </row>
    <row r="64" spans="1:29" x14ac:dyDescent="0.25">
      <c r="A64" s="20"/>
      <c r="B64" s="8">
        <v>45</v>
      </c>
      <c r="C64" s="1"/>
      <c r="D64" s="9">
        <v>48</v>
      </c>
      <c r="E64" s="8">
        <v>44</v>
      </c>
      <c r="F64" s="9">
        <v>43</v>
      </c>
      <c r="G64" s="8">
        <v>44</v>
      </c>
      <c r="H64" s="1"/>
      <c r="I64" s="9">
        <v>46</v>
      </c>
      <c r="J64" s="8">
        <v>0</v>
      </c>
      <c r="K64" s="9">
        <v>45</v>
      </c>
      <c r="L64" s="8">
        <v>41</v>
      </c>
      <c r="M64" s="9">
        <v>46</v>
      </c>
      <c r="N64" s="1">
        <f t="shared" si="13"/>
        <v>2</v>
      </c>
      <c r="O64" s="1">
        <f t="shared" si="14"/>
        <v>8</v>
      </c>
      <c r="Q64" t="s">
        <v>9</v>
      </c>
      <c r="R64" t="s">
        <v>107</v>
      </c>
      <c r="S64">
        <f>SUMIF(B59:M59,"B1",B60:M60)+SUMIF(B61:M61,"B1",B62:M62)+SUMIF(B63:M63,"B1",B64:M64)+SUMIF(B65:M65,"B1",B66:M66)+SUMIF(B67:M67,"B1",B68:M68)</f>
        <v>241</v>
      </c>
      <c r="U64">
        <f t="shared" si="12"/>
        <v>10</v>
      </c>
      <c r="V64" t="str">
        <f>G57</f>
        <v>Hörby PSK</v>
      </c>
      <c r="W64">
        <f>LARGE(D60:D68,1)</f>
        <v>50</v>
      </c>
      <c r="Z64" t="s">
        <v>130</v>
      </c>
      <c r="AA64">
        <v>205</v>
      </c>
      <c r="AB64">
        <v>3</v>
      </c>
      <c r="AC64" t="s">
        <v>72</v>
      </c>
    </row>
    <row r="65" spans="1:29" x14ac:dyDescent="0.25">
      <c r="A65" s="21">
        <v>4</v>
      </c>
      <c r="B65" s="6" t="s">
        <v>6</v>
      </c>
      <c r="C65" s="3"/>
      <c r="D65" s="7" t="s">
        <v>9</v>
      </c>
      <c r="E65" s="6" t="s">
        <v>7</v>
      </c>
      <c r="F65" s="7" t="s">
        <v>10</v>
      </c>
      <c r="G65" s="6" t="s">
        <v>8</v>
      </c>
      <c r="H65" s="3"/>
      <c r="I65" s="7" t="s">
        <v>11</v>
      </c>
      <c r="J65" s="6" t="s">
        <v>4</v>
      </c>
      <c r="K65" s="7" t="s">
        <v>12</v>
      </c>
      <c r="L65" s="6" t="s">
        <v>5</v>
      </c>
      <c r="M65" s="7" t="s">
        <v>13</v>
      </c>
      <c r="N65" s="1"/>
      <c r="O65" s="1"/>
      <c r="Q65" t="s">
        <v>10</v>
      </c>
      <c r="R65" t="s">
        <v>119</v>
      </c>
      <c r="S65">
        <f>SUMIF(B59:M59,"B2",B60:M60)+SUMIF(B61:M61,"B2",B62:M62)+SUMIF(B63:M63,"B2",B64:M64)+SUMIF(B65:M65,"B2",B66:M66)+SUMIF(B67:M67,"B2",B68:M68)</f>
        <v>231</v>
      </c>
      <c r="U65">
        <f t="shared" si="12"/>
        <v>8</v>
      </c>
      <c r="V65" t="str">
        <f>G57</f>
        <v>Hörby PSK</v>
      </c>
      <c r="W65">
        <f>LARGE(F60:F68,1)</f>
        <v>49</v>
      </c>
      <c r="Z65" t="s">
        <v>130</v>
      </c>
      <c r="AA65">
        <v>187</v>
      </c>
      <c r="AB65">
        <v>1</v>
      </c>
      <c r="AC65" t="s">
        <v>72</v>
      </c>
    </row>
    <row r="66" spans="1:29" x14ac:dyDescent="0.25">
      <c r="A66" s="21"/>
      <c r="B66" s="8">
        <v>39</v>
      </c>
      <c r="C66" s="1"/>
      <c r="D66" s="9">
        <v>48</v>
      </c>
      <c r="E66" s="8">
        <v>43</v>
      </c>
      <c r="F66" s="9">
        <v>45</v>
      </c>
      <c r="G66" s="8">
        <v>45</v>
      </c>
      <c r="H66" s="1"/>
      <c r="I66" s="9">
        <v>44</v>
      </c>
      <c r="J66" s="8">
        <v>41</v>
      </c>
      <c r="K66" s="9">
        <v>43</v>
      </c>
      <c r="L66" s="8">
        <v>0</v>
      </c>
      <c r="M66" s="9">
        <v>48</v>
      </c>
      <c r="N66" s="1">
        <f t="shared" si="13"/>
        <v>2</v>
      </c>
      <c r="O66" s="1">
        <f t="shared" si="14"/>
        <v>8</v>
      </c>
      <c r="Q66" t="s">
        <v>11</v>
      </c>
      <c r="R66" t="s">
        <v>110</v>
      </c>
      <c r="S66">
        <f>SUMIF(B59:M59,"B3",B60:M60)+SUMIF(B61:M61,"B3",B62:M62)+SUMIF(B63:M63,"B3",B64:M64)+SUMIF(B65:M65,"B3",B66:M66)+SUMIF(B67:M67,"B3",B68:M68)</f>
        <v>218</v>
      </c>
      <c r="U66">
        <f t="shared" si="12"/>
        <v>6</v>
      </c>
      <c r="V66" t="str">
        <f>G57</f>
        <v>Hörby PSK</v>
      </c>
      <c r="W66">
        <f>LARGE(I60:I68,1)</f>
        <v>46</v>
      </c>
      <c r="Z66" t="s">
        <v>131</v>
      </c>
      <c r="AA66">
        <v>210</v>
      </c>
      <c r="AB66">
        <v>6</v>
      </c>
      <c r="AC66" t="s">
        <v>106</v>
      </c>
    </row>
    <row r="67" spans="1:29" x14ac:dyDescent="0.25">
      <c r="A67" s="20">
        <v>5</v>
      </c>
      <c r="B67" s="6" t="s">
        <v>5</v>
      </c>
      <c r="C67" s="3"/>
      <c r="D67" s="7" t="s">
        <v>9</v>
      </c>
      <c r="E67" s="6" t="s">
        <v>6</v>
      </c>
      <c r="F67" s="7" t="s">
        <v>10</v>
      </c>
      <c r="G67" s="6" t="s">
        <v>7</v>
      </c>
      <c r="H67" s="3"/>
      <c r="I67" s="7" t="s">
        <v>11</v>
      </c>
      <c r="J67" s="6" t="s">
        <v>8</v>
      </c>
      <c r="K67" s="7" t="s">
        <v>12</v>
      </c>
      <c r="L67" s="6" t="s">
        <v>4</v>
      </c>
      <c r="M67" s="7" t="s">
        <v>13</v>
      </c>
      <c r="N67" s="1"/>
      <c r="O67" s="1"/>
      <c r="Q67" t="s">
        <v>12</v>
      </c>
      <c r="R67" t="s">
        <v>120</v>
      </c>
      <c r="S67">
        <f>SUMIF(B59:M59,"B4",B60:M60)+SUMIF(B61:M61,"B4",B62:M62)+SUMIF(B63:M63,"B4",B64:M64)+SUMIF(B65:M65,"B4",B66:M66)+SUMIF(B67:M67,"B4",B68:M68)</f>
        <v>220</v>
      </c>
      <c r="U67">
        <f t="shared" si="12"/>
        <v>7</v>
      </c>
      <c r="V67" t="str">
        <f>G57</f>
        <v>Hörby PSK</v>
      </c>
      <c r="W67">
        <f>LARGE(K60:K68,1)</f>
        <v>46</v>
      </c>
      <c r="Z67" t="s">
        <v>111</v>
      </c>
      <c r="AA67">
        <v>206</v>
      </c>
      <c r="AB67">
        <v>3</v>
      </c>
      <c r="AC67" t="s">
        <v>106</v>
      </c>
    </row>
    <row r="68" spans="1:29" ht="15.75" thickBot="1" x14ac:dyDescent="0.3">
      <c r="A68" s="20"/>
      <c r="B68" s="10">
        <v>0</v>
      </c>
      <c r="C68" s="14"/>
      <c r="D68" s="11">
        <v>50</v>
      </c>
      <c r="E68" s="10">
        <v>38</v>
      </c>
      <c r="F68" s="11">
        <v>46</v>
      </c>
      <c r="G68" s="10">
        <v>42</v>
      </c>
      <c r="H68" s="14"/>
      <c r="I68" s="11">
        <v>41</v>
      </c>
      <c r="J68" s="10">
        <v>41</v>
      </c>
      <c r="K68" s="11">
        <v>43</v>
      </c>
      <c r="L68" s="10">
        <v>43</v>
      </c>
      <c r="M68" s="11">
        <v>47</v>
      </c>
      <c r="N68" s="1">
        <f t="shared" si="13"/>
        <v>2</v>
      </c>
      <c r="O68" s="1">
        <f t="shared" si="14"/>
        <v>8</v>
      </c>
      <c r="Q68" t="s">
        <v>13</v>
      </c>
      <c r="R68" t="s">
        <v>109</v>
      </c>
      <c r="S68">
        <f>SUMIF(B59:M59,"B5",B60:M60)+SUMIF(B61:M61,"B5",B62:M62)+SUMIF(B63:M63,"B5",B64:M64)+SUMIF(B65:M65,"B5",B66:M66)+SUMIF(B67:M67,"B5",B68:M68)</f>
        <v>233</v>
      </c>
      <c r="T68" s="2">
        <f>SUM(S64:S68)</f>
        <v>1143</v>
      </c>
      <c r="U68">
        <f t="shared" si="12"/>
        <v>9</v>
      </c>
      <c r="V68" t="str">
        <f>G57</f>
        <v>Hörby PSK</v>
      </c>
      <c r="W68">
        <f>LARGE(M60:M68,1)</f>
        <v>48</v>
      </c>
      <c r="Z68" t="s">
        <v>121</v>
      </c>
      <c r="AA68">
        <v>206</v>
      </c>
      <c r="AB68">
        <v>5</v>
      </c>
      <c r="AC68" t="s">
        <v>105</v>
      </c>
    </row>
    <row r="69" spans="1:29" x14ac:dyDescent="0.25">
      <c r="N69" s="3">
        <f>SUM(N60:N68)</f>
        <v>7</v>
      </c>
      <c r="O69" s="3">
        <f>SUM(O60:O68)</f>
        <v>43</v>
      </c>
      <c r="Z69" t="s">
        <v>121</v>
      </c>
      <c r="AA69">
        <v>211</v>
      </c>
      <c r="AB69">
        <v>5</v>
      </c>
      <c r="AC69" t="s">
        <v>105</v>
      </c>
    </row>
    <row r="70" spans="1:29" x14ac:dyDescent="0.25">
      <c r="Z70" t="s">
        <v>139</v>
      </c>
      <c r="AA70">
        <v>208</v>
      </c>
      <c r="AB70">
        <v>7</v>
      </c>
      <c r="AC70" t="s">
        <v>72</v>
      </c>
    </row>
    <row r="71" spans="1:29" x14ac:dyDescent="0.25">
      <c r="A71" s="2" t="s">
        <v>28</v>
      </c>
      <c r="B71" s="2" t="s">
        <v>71</v>
      </c>
      <c r="C71" s="2">
        <f>N83</f>
        <v>32</v>
      </c>
      <c r="E71" s="2">
        <f>IF(N83&gt;O83,2,IF(N83&lt;O83,0,1)*1)</f>
        <v>2</v>
      </c>
      <c r="F71" t="s">
        <v>20</v>
      </c>
      <c r="G71" s="2" t="s">
        <v>72</v>
      </c>
      <c r="H71" s="2">
        <f>O83</f>
        <v>18</v>
      </c>
      <c r="K71" s="2">
        <f>IF(O83&gt;N83,2,IF(O83&lt;N83,0,1)*1)</f>
        <v>0</v>
      </c>
      <c r="Z71" t="s">
        <v>125</v>
      </c>
      <c r="AA71">
        <v>203</v>
      </c>
      <c r="AB71">
        <v>4</v>
      </c>
      <c r="AC71" t="s">
        <v>71</v>
      </c>
    </row>
    <row r="72" spans="1:29" x14ac:dyDescent="0.25">
      <c r="B72" s="1">
        <v>1</v>
      </c>
      <c r="C72" s="1"/>
      <c r="D72" s="1">
        <v>2</v>
      </c>
      <c r="E72" s="1">
        <v>3</v>
      </c>
      <c r="F72" s="1">
        <v>4</v>
      </c>
      <c r="G72" s="1">
        <v>5</v>
      </c>
      <c r="H72" s="1"/>
      <c r="I72" s="1">
        <v>6</v>
      </c>
      <c r="J72" s="1">
        <v>7</v>
      </c>
      <c r="K72" s="1">
        <v>8</v>
      </c>
      <c r="L72" s="1">
        <v>9</v>
      </c>
      <c r="M72" s="1">
        <v>10</v>
      </c>
      <c r="N72" s="21" t="s">
        <v>14</v>
      </c>
      <c r="O72" s="21"/>
      <c r="S72" t="s">
        <v>19</v>
      </c>
      <c r="T72" t="s">
        <v>18</v>
      </c>
      <c r="Z72" t="s">
        <v>125</v>
      </c>
      <c r="AA72">
        <v>211</v>
      </c>
      <c r="AB72">
        <v>6</v>
      </c>
      <c r="AC72" t="s">
        <v>71</v>
      </c>
    </row>
    <row r="73" spans="1:29" ht="15.75" thickBot="1" x14ac:dyDescent="0.3">
      <c r="A73" s="20">
        <v>1</v>
      </c>
      <c r="B73" s="3" t="s">
        <v>4</v>
      </c>
      <c r="C73" s="3"/>
      <c r="D73" s="3" t="s">
        <v>9</v>
      </c>
      <c r="E73" s="3" t="s">
        <v>5</v>
      </c>
      <c r="F73" s="3" t="s">
        <v>10</v>
      </c>
      <c r="G73" s="3" t="s">
        <v>6</v>
      </c>
      <c r="H73" s="3"/>
      <c r="I73" s="3" t="s">
        <v>11</v>
      </c>
      <c r="J73" s="3" t="s">
        <v>7</v>
      </c>
      <c r="K73" s="3" t="s">
        <v>12</v>
      </c>
      <c r="L73" s="3" t="s">
        <v>8</v>
      </c>
      <c r="M73" s="3" t="s">
        <v>13</v>
      </c>
      <c r="N73" s="3" t="s">
        <v>15</v>
      </c>
      <c r="O73" s="3" t="s">
        <v>16</v>
      </c>
      <c r="Q73" t="s">
        <v>4</v>
      </c>
      <c r="R73" t="s">
        <v>124</v>
      </c>
      <c r="S73">
        <f>SUMIF(B73:M73,"H1",B74:M74)+SUMIF(B75:M75,"H1",B76:M76)+SUMIF(B77:M77,"H1",B78:M78)+SUMIF(B79:M79,"H1",B80:M80)+SUMIF(B81:M81,"H1",B82:M82)</f>
        <v>214</v>
      </c>
      <c r="U73">
        <f>_xlfn.RANK.EQ(S73,$S$73:$S$82,1)+X73</f>
        <v>7</v>
      </c>
      <c r="V73" t="str">
        <f>B71</f>
        <v>Eslöv B</v>
      </c>
      <c r="W73">
        <f>LARGE(Data!I56:M56,1)</f>
        <v>45</v>
      </c>
      <c r="Z73" t="s">
        <v>125</v>
      </c>
      <c r="AA73">
        <v>208</v>
      </c>
      <c r="AB73">
        <v>4</v>
      </c>
      <c r="AC73" t="s">
        <v>71</v>
      </c>
    </row>
    <row r="74" spans="1:29" x14ac:dyDescent="0.25">
      <c r="A74" s="20"/>
      <c r="B74" s="4">
        <v>45</v>
      </c>
      <c r="C74" s="13"/>
      <c r="D74" s="5">
        <v>43</v>
      </c>
      <c r="E74" s="4">
        <v>45</v>
      </c>
      <c r="F74" s="5">
        <v>43</v>
      </c>
      <c r="G74" s="4">
        <v>34</v>
      </c>
      <c r="H74" s="13"/>
      <c r="I74" s="5">
        <v>43</v>
      </c>
      <c r="J74" s="4">
        <v>43</v>
      </c>
      <c r="K74" s="5">
        <v>32</v>
      </c>
      <c r="L74" s="4">
        <v>42</v>
      </c>
      <c r="M74" s="5">
        <v>45</v>
      </c>
      <c r="N74" s="1">
        <f>IF($B74&gt;$D74,2,IF($B74&lt;$D74,0,1)*1)+IF($E74&gt;$F74,2,IF($E74&lt;$F74,0,1)*1)+IF($G74&gt;$I74,2,IF($G74&lt;$I74,0,1)*1)+IF($J74&gt;$K74,2,IF($J74&lt;$K74,0,1)*1)+IF($L74&gt;$M74,2,IF($L74&lt;$M74,0,1)*1)</f>
        <v>6</v>
      </c>
      <c r="O74" s="1">
        <f>IF($D74&gt;$B74,2,IF($D74&lt;$B74,0,1)*1)+IF($F74&gt;$E74,2,IF($F74&lt;$E74,0,1)*1)+IF($I74&gt;$G74,2,IF($I74&lt;$G74,0,1)*1)+IF($K74&gt;$J74,2,IF($K74&lt;$J74,0,1)*1)+IF($M74&gt;$L74,2,IF($M74&lt;$L74,0,1)*1)</f>
        <v>4</v>
      </c>
      <c r="Q74" t="s">
        <v>5</v>
      </c>
      <c r="R74" t="s">
        <v>123</v>
      </c>
      <c r="S74">
        <f>SUMIF(B73:M73,"H2",B74:M74)+SUMIF(B75:M75,"H2",B76:M76)+SUMIF(B77:M77,"H2",B78:M78)+SUMIF(B79:M79,"H2",B80:M80)+SUMIF(B81:M81,"H2",B82:M82)</f>
        <v>221</v>
      </c>
      <c r="U74">
        <f t="shared" ref="U74:U82" si="15">_xlfn.RANK.EQ(S74,$S$73:$S$82,1)+X74</f>
        <v>8</v>
      </c>
      <c r="V74" t="str">
        <f>B71</f>
        <v>Eslöv B</v>
      </c>
      <c r="W74">
        <f>LARGE(Data!I57:M57,1)</f>
        <v>45</v>
      </c>
      <c r="Z74" t="s">
        <v>125</v>
      </c>
      <c r="AA74">
        <v>221</v>
      </c>
      <c r="AB74">
        <v>9</v>
      </c>
      <c r="AC74" t="s">
        <v>71</v>
      </c>
    </row>
    <row r="75" spans="1:29" x14ac:dyDescent="0.25">
      <c r="A75" s="20">
        <v>2</v>
      </c>
      <c r="B75" s="6" t="s">
        <v>8</v>
      </c>
      <c r="C75" s="3"/>
      <c r="D75" s="7" t="s">
        <v>9</v>
      </c>
      <c r="E75" s="6" t="s">
        <v>4</v>
      </c>
      <c r="F75" s="7" t="s">
        <v>10</v>
      </c>
      <c r="G75" s="6" t="s">
        <v>5</v>
      </c>
      <c r="H75" s="3"/>
      <c r="I75" s="7" t="s">
        <v>11</v>
      </c>
      <c r="J75" s="6" t="s">
        <v>6</v>
      </c>
      <c r="K75" s="7" t="s">
        <v>12</v>
      </c>
      <c r="L75" s="6" t="s">
        <v>7</v>
      </c>
      <c r="M75" s="7" t="s">
        <v>13</v>
      </c>
      <c r="N75" s="1"/>
      <c r="O75" s="1"/>
      <c r="Q75" t="s">
        <v>6</v>
      </c>
      <c r="R75" t="s">
        <v>126</v>
      </c>
      <c r="S75">
        <f>SUMIF(B73:M73,"H3",B74:M74)+SUMIF(B75:M75,"H3",B76:M76)+SUMIF(B77:M77,"H3",B78:M78)+SUMIF(B79:M79,"H3",B80:M80)+SUMIF(B81:M81,"H3",B82:M82)</f>
        <v>205</v>
      </c>
      <c r="U75">
        <f t="shared" si="15"/>
        <v>3</v>
      </c>
      <c r="V75" t="str">
        <f>B71</f>
        <v>Eslöv B</v>
      </c>
      <c r="W75">
        <f>LARGE(Data!I58:M58,1)</f>
        <v>45</v>
      </c>
      <c r="Z75" t="s">
        <v>120</v>
      </c>
      <c r="AA75">
        <v>220</v>
      </c>
      <c r="AB75">
        <v>8</v>
      </c>
      <c r="AC75" t="s">
        <v>106</v>
      </c>
    </row>
    <row r="76" spans="1:29" x14ac:dyDescent="0.25">
      <c r="A76" s="20"/>
      <c r="B76" s="8">
        <v>38</v>
      </c>
      <c r="C76" s="1"/>
      <c r="D76" s="9">
        <v>46</v>
      </c>
      <c r="E76" s="8">
        <v>41</v>
      </c>
      <c r="F76" s="9">
        <v>38</v>
      </c>
      <c r="G76" s="8">
        <v>45</v>
      </c>
      <c r="H76" s="1"/>
      <c r="I76" s="9">
        <v>36</v>
      </c>
      <c r="J76" s="8">
        <v>45</v>
      </c>
      <c r="K76" s="9">
        <v>27</v>
      </c>
      <c r="L76" s="8">
        <v>46</v>
      </c>
      <c r="M76" s="9">
        <v>43</v>
      </c>
      <c r="N76" s="1">
        <f t="shared" ref="N76:N82" si="16">IF($B76&gt;$D76,2,IF($B76&lt;$D76,0,1)*1)+IF($E76&gt;$F76,2,IF($E76&lt;$F76,0,1)*1)+IF($G76&gt;$I76,2,IF($G76&lt;$I76,0,1)*1)+IF($J76&gt;$K76,2,IF($J76&lt;$K76,0,1)*1)+IF($L76&gt;$M76,2,IF($L76&lt;$M76,0,1)*1)</f>
        <v>8</v>
      </c>
      <c r="O76" s="1">
        <f t="shared" ref="O76:O82" si="17">IF($D76&gt;$B76,2,IF($D76&lt;$B76,0,1)*1)+IF($F76&gt;$E76,2,IF($F76&lt;$E76,0,1)*1)+IF($I76&gt;$G76,2,IF($I76&lt;$G76,0,1)*1)+IF($K76&gt;$J76,2,IF($K76&lt;$J76,0,1)*1)+IF($M76&gt;$L76,2,IF($M76&lt;$L76,0,1)*1)</f>
        <v>2</v>
      </c>
      <c r="Q76" t="s">
        <v>7</v>
      </c>
      <c r="R76" t="s">
        <v>122</v>
      </c>
      <c r="S76">
        <f>SUMIF(B73:M73,"H4",B74:M74)+SUMIF(B75:M75,"H4",B76:M76)+SUMIF(B77:M77,"H4",B78:M78)+SUMIF(B79:M79,"H4",B80:M80)+SUMIF(B81:M81,"H4",B82:M82)</f>
        <v>226</v>
      </c>
      <c r="U76">
        <f t="shared" si="15"/>
        <v>10</v>
      </c>
      <c r="V76" t="str">
        <f>B71</f>
        <v>Eslöv B</v>
      </c>
      <c r="W76">
        <f>LARGE(Data!I59:M59,1)</f>
        <v>47</v>
      </c>
      <c r="X76">
        <v>1</v>
      </c>
      <c r="Z76" t="s">
        <v>120</v>
      </c>
      <c r="AA76">
        <v>220</v>
      </c>
      <c r="AB76">
        <v>7</v>
      </c>
      <c r="AC76" t="s">
        <v>106</v>
      </c>
    </row>
    <row r="77" spans="1:29" x14ac:dyDescent="0.25">
      <c r="A77" s="20">
        <v>3</v>
      </c>
      <c r="B77" s="6" t="s">
        <v>7</v>
      </c>
      <c r="C77" s="3"/>
      <c r="D77" s="7" t="s">
        <v>9</v>
      </c>
      <c r="E77" s="6" t="s">
        <v>8</v>
      </c>
      <c r="F77" s="7" t="s">
        <v>10</v>
      </c>
      <c r="G77" s="6" t="s">
        <v>4</v>
      </c>
      <c r="H77" s="3"/>
      <c r="I77" s="7" t="s">
        <v>11</v>
      </c>
      <c r="J77" s="6" t="s">
        <v>5</v>
      </c>
      <c r="K77" s="7" t="s">
        <v>12</v>
      </c>
      <c r="L77" s="6" t="s">
        <v>6</v>
      </c>
      <c r="M77" s="7" t="s">
        <v>13</v>
      </c>
      <c r="N77" s="1"/>
      <c r="O77" s="1"/>
      <c r="Q77" t="s">
        <v>8</v>
      </c>
      <c r="R77" t="s">
        <v>125</v>
      </c>
      <c r="S77">
        <f>SUMIF(B73:M73,"H5",B74:M74)+SUMIF(B75:M75,"H5",B76:M76)+SUMIF(B77:M77,"H5",B78:M78)+SUMIF(B79:M79,"H5",B80:M80)+SUMIF(B81:M81,"H5",B82:M82)</f>
        <v>211</v>
      </c>
      <c r="T77" s="2">
        <f>SUM(S73:S77)</f>
        <v>1077</v>
      </c>
      <c r="U77">
        <f t="shared" si="15"/>
        <v>6</v>
      </c>
      <c r="V77" t="str">
        <f>B71</f>
        <v>Eslöv B</v>
      </c>
      <c r="W77">
        <f>LARGE(Data!I60:M60,1)</f>
        <v>45</v>
      </c>
      <c r="Z77" t="s">
        <v>120</v>
      </c>
      <c r="AA77">
        <v>217</v>
      </c>
      <c r="AB77">
        <v>6</v>
      </c>
      <c r="AC77" t="s">
        <v>106</v>
      </c>
    </row>
    <row r="78" spans="1:29" x14ac:dyDescent="0.25">
      <c r="A78" s="20"/>
      <c r="B78" s="8">
        <v>44</v>
      </c>
      <c r="C78" s="1"/>
      <c r="D78" s="9">
        <v>38</v>
      </c>
      <c r="E78" s="8">
        <v>45</v>
      </c>
      <c r="F78" s="9">
        <v>38</v>
      </c>
      <c r="G78" s="8">
        <v>41</v>
      </c>
      <c r="H78" s="1"/>
      <c r="I78" s="9">
        <v>43</v>
      </c>
      <c r="J78" s="8">
        <v>42</v>
      </c>
      <c r="K78" s="9">
        <v>34</v>
      </c>
      <c r="L78" s="8">
        <v>43</v>
      </c>
      <c r="M78" s="9">
        <v>46</v>
      </c>
      <c r="N78" s="1">
        <f t="shared" si="16"/>
        <v>6</v>
      </c>
      <c r="O78" s="1">
        <f t="shared" si="17"/>
        <v>4</v>
      </c>
      <c r="Q78" t="s">
        <v>9</v>
      </c>
      <c r="R78" t="s">
        <v>128</v>
      </c>
      <c r="S78">
        <f>SUMIF(B73:M73,"B1",B74:M74)+SUMIF(B75:M75,"B1",B76:M76)+SUMIF(B77:M77,"B1",B78:M78)+SUMIF(B79:M79,"B1",B80:M80)+SUMIF(B81:M81,"B1",B82:M82)</f>
        <v>208</v>
      </c>
      <c r="U78">
        <f t="shared" si="15"/>
        <v>5</v>
      </c>
      <c r="V78" t="str">
        <f>G71</f>
        <v>P7</v>
      </c>
      <c r="W78">
        <f>LARGE(D74:D82,1)</f>
        <v>46</v>
      </c>
      <c r="Z78" t="s">
        <v>136</v>
      </c>
      <c r="AA78">
        <v>217</v>
      </c>
      <c r="AB78">
        <v>7</v>
      </c>
      <c r="AC78" t="s">
        <v>71</v>
      </c>
    </row>
    <row r="79" spans="1:29" x14ac:dyDescent="0.25">
      <c r="A79" s="21">
        <v>4</v>
      </c>
      <c r="B79" s="6" t="s">
        <v>6</v>
      </c>
      <c r="C79" s="3"/>
      <c r="D79" s="7" t="s">
        <v>9</v>
      </c>
      <c r="E79" s="6" t="s">
        <v>7</v>
      </c>
      <c r="F79" s="7" t="s">
        <v>10</v>
      </c>
      <c r="G79" s="6" t="s">
        <v>8</v>
      </c>
      <c r="H79" s="3"/>
      <c r="I79" s="7" t="s">
        <v>11</v>
      </c>
      <c r="J79" s="6" t="s">
        <v>4</v>
      </c>
      <c r="K79" s="7" t="s">
        <v>12</v>
      </c>
      <c r="L79" s="6" t="s">
        <v>5</v>
      </c>
      <c r="M79" s="7" t="s">
        <v>13</v>
      </c>
      <c r="N79" s="1"/>
      <c r="O79" s="1"/>
      <c r="Q79" t="s">
        <v>10</v>
      </c>
      <c r="R79" t="s">
        <v>78</v>
      </c>
      <c r="S79">
        <f>SUMIF(B73:M73,"B2",B74:M74)+SUMIF(B75:M75,"B2",B76:M76)+SUMIF(B77:M77,"B2",B78:M78)+SUMIF(B79:M79,"B2",B80:M80)+SUMIF(B81:M81,"B2",B82:M82)</f>
        <v>203</v>
      </c>
      <c r="U79">
        <f t="shared" si="15"/>
        <v>2</v>
      </c>
      <c r="V79" t="str">
        <f>G71</f>
        <v>P7</v>
      </c>
      <c r="W79">
        <f>LARGE(F74:F82,1)</f>
        <v>45</v>
      </c>
      <c r="Z79" t="s">
        <v>123</v>
      </c>
      <c r="AA79">
        <v>223</v>
      </c>
      <c r="AB79">
        <v>8</v>
      </c>
      <c r="AC79" t="s">
        <v>71</v>
      </c>
    </row>
    <row r="80" spans="1:29" x14ac:dyDescent="0.25">
      <c r="A80" s="21"/>
      <c r="B80" s="8">
        <v>38</v>
      </c>
      <c r="C80" s="1"/>
      <c r="D80" s="9">
        <v>41</v>
      </c>
      <c r="E80" s="8">
        <v>47</v>
      </c>
      <c r="F80" s="9">
        <v>45</v>
      </c>
      <c r="G80" s="8">
        <v>41</v>
      </c>
      <c r="H80" s="1"/>
      <c r="I80" s="9">
        <v>42</v>
      </c>
      <c r="J80" s="8">
        <v>44</v>
      </c>
      <c r="K80" s="9">
        <v>35</v>
      </c>
      <c r="L80" s="8">
        <v>44</v>
      </c>
      <c r="M80" s="9">
        <v>45</v>
      </c>
      <c r="N80" s="1">
        <f t="shared" si="16"/>
        <v>4</v>
      </c>
      <c r="O80" s="1">
        <f t="shared" si="17"/>
        <v>6</v>
      </c>
      <c r="Q80" t="s">
        <v>11</v>
      </c>
      <c r="R80" t="s">
        <v>77</v>
      </c>
      <c r="S80">
        <f>SUMIF(B73:M73,"B3",B74:M74)+SUMIF(B75:M75,"B3",B76:M76)+SUMIF(B77:M77,"B3",B78:M78)+SUMIF(B79:M79,"B3",B80:M80)+SUMIF(B81:M81,"B3",B82:M82)</f>
        <v>207</v>
      </c>
      <c r="U80">
        <f t="shared" si="15"/>
        <v>4</v>
      </c>
      <c r="V80" t="str">
        <f>G71</f>
        <v>P7</v>
      </c>
      <c r="W80">
        <f>LARGE(I74:I82,1)</f>
        <v>43</v>
      </c>
      <c r="Z80" t="s">
        <v>123</v>
      </c>
      <c r="AA80">
        <v>221</v>
      </c>
      <c r="AB80">
        <v>8</v>
      </c>
      <c r="AC80" t="s">
        <v>71</v>
      </c>
    </row>
    <row r="81" spans="1:29" x14ac:dyDescent="0.25">
      <c r="A81" s="20">
        <v>5</v>
      </c>
      <c r="B81" s="6" t="s">
        <v>5</v>
      </c>
      <c r="C81" s="3"/>
      <c r="D81" s="7" t="s">
        <v>9</v>
      </c>
      <c r="E81" s="6" t="s">
        <v>6</v>
      </c>
      <c r="F81" s="7" t="s">
        <v>10</v>
      </c>
      <c r="G81" s="6" t="s">
        <v>7</v>
      </c>
      <c r="H81" s="3"/>
      <c r="I81" s="7" t="s">
        <v>11</v>
      </c>
      <c r="J81" s="6" t="s">
        <v>8</v>
      </c>
      <c r="K81" s="7" t="s">
        <v>12</v>
      </c>
      <c r="L81" s="6" t="s">
        <v>4</v>
      </c>
      <c r="M81" s="7" t="s">
        <v>13</v>
      </c>
      <c r="N81" s="1"/>
      <c r="O81" s="1"/>
      <c r="Q81" t="s">
        <v>12</v>
      </c>
      <c r="R81" t="s">
        <v>137</v>
      </c>
      <c r="S81">
        <f>SUMIF(B73:M73,"B4",B74:M74)+SUMIF(B75:M75,"B4",B76:M76)+SUMIF(B77:M77,"B4",B78:M78)+SUMIF(B79:M79,"B4",B80:M80)+SUMIF(B81:M81,"B4",B82:M82)</f>
        <v>168</v>
      </c>
      <c r="U81">
        <f t="shared" si="15"/>
        <v>1</v>
      </c>
      <c r="V81" t="str">
        <f>G71</f>
        <v>P7</v>
      </c>
      <c r="W81">
        <f>LARGE(K74:K82,1)</f>
        <v>40</v>
      </c>
      <c r="Z81" t="s">
        <v>123</v>
      </c>
      <c r="AA81">
        <v>207</v>
      </c>
      <c r="AB81">
        <v>3</v>
      </c>
      <c r="AC81" t="s">
        <v>71</v>
      </c>
    </row>
    <row r="82" spans="1:29" ht="15.75" thickBot="1" x14ac:dyDescent="0.3">
      <c r="A82" s="20"/>
      <c r="B82" s="10">
        <v>45</v>
      </c>
      <c r="C82" s="14"/>
      <c r="D82" s="11">
        <v>40</v>
      </c>
      <c r="E82" s="10">
        <v>45</v>
      </c>
      <c r="F82" s="11">
        <v>39</v>
      </c>
      <c r="G82" s="10">
        <v>46</v>
      </c>
      <c r="H82" s="14"/>
      <c r="I82" s="11">
        <v>43</v>
      </c>
      <c r="J82" s="10">
        <v>45</v>
      </c>
      <c r="K82" s="11">
        <v>40</v>
      </c>
      <c r="L82" s="10">
        <v>43</v>
      </c>
      <c r="M82" s="11">
        <v>47</v>
      </c>
      <c r="N82" s="1">
        <f t="shared" si="16"/>
        <v>8</v>
      </c>
      <c r="O82" s="1">
        <f t="shared" si="17"/>
        <v>2</v>
      </c>
      <c r="Q82" t="s">
        <v>13</v>
      </c>
      <c r="R82" t="s">
        <v>138</v>
      </c>
      <c r="S82">
        <f>SUMIF(B73:M73,"B5",B74:M74)+SUMIF(B75:M75,"B5",B76:M76)+SUMIF(B77:M77,"B5",B78:M78)+SUMIF(B79:M79,"B5",B80:M80)+SUMIF(B81:M81,"B5",B82:M82)</f>
        <v>226</v>
      </c>
      <c r="T82" s="2">
        <f>SUM(S78:S82)</f>
        <v>1012</v>
      </c>
      <c r="U82">
        <f t="shared" si="15"/>
        <v>9</v>
      </c>
      <c r="V82" t="str">
        <f>G71</f>
        <v>P7</v>
      </c>
      <c r="W82">
        <f>LARGE(M74:M82,1)</f>
        <v>47</v>
      </c>
      <c r="Z82" t="s">
        <v>110</v>
      </c>
      <c r="AA82">
        <v>226</v>
      </c>
      <c r="AB82">
        <v>9</v>
      </c>
      <c r="AC82" t="s">
        <v>106</v>
      </c>
    </row>
    <row r="83" spans="1:29" x14ac:dyDescent="0.25">
      <c r="N83" s="3">
        <f>SUM(N74:N82)</f>
        <v>32</v>
      </c>
      <c r="O83" s="3">
        <f>SUM(O74:O82)</f>
        <v>18</v>
      </c>
      <c r="Z83" t="s">
        <v>110</v>
      </c>
      <c r="AA83">
        <v>218</v>
      </c>
      <c r="AB83">
        <v>6</v>
      </c>
      <c r="AC83" t="s">
        <v>106</v>
      </c>
    </row>
    <row r="84" spans="1:29" x14ac:dyDescent="0.25">
      <c r="Z84" t="s">
        <v>110</v>
      </c>
      <c r="AA84">
        <v>209</v>
      </c>
      <c r="AB84">
        <v>5</v>
      </c>
      <c r="AC84" t="s">
        <v>106</v>
      </c>
    </row>
    <row r="85" spans="1:29" x14ac:dyDescent="0.25">
      <c r="A85" s="2" t="s">
        <v>28</v>
      </c>
      <c r="B85" s="2" t="s">
        <v>106</v>
      </c>
      <c r="C85" s="2">
        <f>N97</f>
        <v>35</v>
      </c>
      <c r="E85" s="2">
        <f>IF(N97&gt;O97,2,IF(N97&lt;O97,0,1)*1)</f>
        <v>2</v>
      </c>
      <c r="F85" t="s">
        <v>20</v>
      </c>
      <c r="G85" s="2" t="s">
        <v>105</v>
      </c>
      <c r="H85" s="2">
        <f>O97</f>
        <v>15</v>
      </c>
      <c r="K85" s="2">
        <f>IF(O97&gt;N97,2,IF(O97&lt;N97,0,1)*1)</f>
        <v>0</v>
      </c>
      <c r="Z85" t="s">
        <v>110</v>
      </c>
      <c r="AA85">
        <v>197</v>
      </c>
      <c r="AB85">
        <v>1</v>
      </c>
      <c r="AC85" t="s">
        <v>106</v>
      </c>
    </row>
    <row r="86" spans="1:29" x14ac:dyDescent="0.25">
      <c r="B86" s="1">
        <v>1</v>
      </c>
      <c r="C86" s="1"/>
      <c r="D86" s="1">
        <v>2</v>
      </c>
      <c r="E86" s="1">
        <v>3</v>
      </c>
      <c r="F86" s="1">
        <v>4</v>
      </c>
      <c r="G86" s="1">
        <v>5</v>
      </c>
      <c r="H86" s="1"/>
      <c r="I86" s="1">
        <v>6</v>
      </c>
      <c r="J86" s="1">
        <v>7</v>
      </c>
      <c r="K86" s="1">
        <v>8</v>
      </c>
      <c r="L86" s="1">
        <v>9</v>
      </c>
      <c r="M86" s="1">
        <v>10</v>
      </c>
      <c r="N86" s="21" t="s">
        <v>14</v>
      </c>
      <c r="O86" s="21"/>
      <c r="S86" t="s">
        <v>19</v>
      </c>
      <c r="T86" t="s">
        <v>18</v>
      </c>
      <c r="Z86" t="s">
        <v>74</v>
      </c>
      <c r="AA86">
        <v>207</v>
      </c>
      <c r="AB86">
        <v>6</v>
      </c>
      <c r="AC86" t="s">
        <v>73</v>
      </c>
    </row>
    <row r="87" spans="1:29" ht="15.75" thickBot="1" x14ac:dyDescent="0.3">
      <c r="A87" s="20">
        <v>1</v>
      </c>
      <c r="B87" s="3" t="s">
        <v>4</v>
      </c>
      <c r="C87" s="3"/>
      <c r="D87" s="3" t="s">
        <v>9</v>
      </c>
      <c r="E87" s="3" t="s">
        <v>5</v>
      </c>
      <c r="F87" s="3" t="s">
        <v>10</v>
      </c>
      <c r="G87" s="3" t="s">
        <v>6</v>
      </c>
      <c r="H87" s="3"/>
      <c r="I87" s="3" t="s">
        <v>11</v>
      </c>
      <c r="J87" s="3" t="s">
        <v>7</v>
      </c>
      <c r="K87" s="3" t="s">
        <v>12</v>
      </c>
      <c r="L87" s="3" t="s">
        <v>8</v>
      </c>
      <c r="M87" s="3" t="s">
        <v>13</v>
      </c>
      <c r="N87" s="3" t="s">
        <v>15</v>
      </c>
      <c r="O87" s="3" t="s">
        <v>16</v>
      </c>
      <c r="Q87" t="s">
        <v>4</v>
      </c>
      <c r="R87" t="s">
        <v>107</v>
      </c>
      <c r="S87">
        <f>SUMIF(B87:M87,"H1",B88:M88)+SUMIF(B89:M89,"H1",B90:M90)+SUMIF(B91:M91,"H1",B92:M92)+SUMIF(B93:M93,"H1",B94:M94)+SUMIF(B95:M95,"H1",B96:M96)</f>
        <v>234</v>
      </c>
      <c r="U87">
        <f>_xlfn.RANK.EQ(S87,$S$87:$S$96,1)+X87</f>
        <v>10</v>
      </c>
      <c r="V87" t="str">
        <f>B85</f>
        <v>Hörby PSK</v>
      </c>
      <c r="W87">
        <f>LARGE(Data!I70:M70,1)</f>
        <v>49</v>
      </c>
      <c r="Z87" t="s">
        <v>74</v>
      </c>
      <c r="AA87">
        <v>208</v>
      </c>
      <c r="AB87">
        <v>4</v>
      </c>
      <c r="AC87" t="s">
        <v>73</v>
      </c>
    </row>
    <row r="88" spans="1:29" x14ac:dyDescent="0.25">
      <c r="A88" s="20"/>
      <c r="B88" s="4">
        <v>46</v>
      </c>
      <c r="C88" s="13"/>
      <c r="D88" s="5">
        <v>47</v>
      </c>
      <c r="E88" s="4">
        <v>43</v>
      </c>
      <c r="F88" s="5">
        <v>45</v>
      </c>
      <c r="G88" s="4">
        <v>45</v>
      </c>
      <c r="H88" s="13"/>
      <c r="I88" s="5">
        <v>31</v>
      </c>
      <c r="J88" s="4">
        <v>41</v>
      </c>
      <c r="K88" s="5">
        <v>35</v>
      </c>
      <c r="L88" s="4">
        <v>43</v>
      </c>
      <c r="M88" s="5">
        <v>39</v>
      </c>
      <c r="N88" s="1">
        <f>IF($B88&gt;$D88,2,IF($B88&lt;$D88,0,1)*1)+IF($E88&gt;$F88,2,IF($E88&lt;$F88,0,1)*1)+IF($G88&gt;$I88,2,IF($G88&lt;$I88,0,1)*1)+IF($J88&gt;$K88,2,IF($J88&lt;$K88,0,1)*1)+IF($L88&gt;$M88,2,IF($L88&lt;$M88,0,1)*1)</f>
        <v>6</v>
      </c>
      <c r="O88" s="1">
        <f>IF($D88&gt;$B88,2,IF($D88&lt;$B88,0,1)*1)+IF($F88&gt;$E88,2,IF($F88&lt;$E88,0,1)*1)+IF($I88&gt;$G88,2,IF($I88&lt;$G88,0,1)*1)+IF($K88&gt;$J88,2,IF($K88&lt;$J88,0,1)*1)+IF($M88&gt;$L88,2,IF($M88&lt;$L88,0,1)*1)</f>
        <v>4</v>
      </c>
      <c r="Q88" t="s">
        <v>5</v>
      </c>
      <c r="R88" t="s">
        <v>108</v>
      </c>
      <c r="S88">
        <f>SUMIF(B87:M87,"H2",B88:M88)+SUMIF(B89:M89,"H2",B90:M90)+SUMIF(B91:M91,"H2",B92:M92)+SUMIF(B93:M93,"H2",B94:M94)+SUMIF(B95:M95,"H2",B96:M96)</f>
        <v>213</v>
      </c>
      <c r="U88">
        <f t="shared" ref="U88:U96" si="18">_xlfn.RANK.EQ(S88,$S$87:$S$96,1)+X88</f>
        <v>6</v>
      </c>
      <c r="V88" t="str">
        <f>B85</f>
        <v>Hörby PSK</v>
      </c>
      <c r="W88">
        <f>LARGE(Data!I71:M71,1)</f>
        <v>46</v>
      </c>
      <c r="Z88" t="s">
        <v>74</v>
      </c>
      <c r="AA88">
        <v>188</v>
      </c>
      <c r="AB88">
        <v>2</v>
      </c>
      <c r="AC88" t="s">
        <v>73</v>
      </c>
    </row>
    <row r="89" spans="1:29" x14ac:dyDescent="0.25">
      <c r="A89" s="20">
        <v>2</v>
      </c>
      <c r="B89" s="6" t="s">
        <v>8</v>
      </c>
      <c r="C89" s="3"/>
      <c r="D89" s="7" t="s">
        <v>9</v>
      </c>
      <c r="E89" s="6" t="s">
        <v>4</v>
      </c>
      <c r="F89" s="7" t="s">
        <v>10</v>
      </c>
      <c r="G89" s="6" t="s">
        <v>5</v>
      </c>
      <c r="H89" s="3"/>
      <c r="I89" s="7" t="s">
        <v>11</v>
      </c>
      <c r="J89" s="6" t="s">
        <v>6</v>
      </c>
      <c r="K89" s="7" t="s">
        <v>12</v>
      </c>
      <c r="L89" s="6" t="s">
        <v>7</v>
      </c>
      <c r="M89" s="7" t="s">
        <v>13</v>
      </c>
      <c r="N89" s="1"/>
      <c r="O89" s="1"/>
      <c r="Q89" t="s">
        <v>6</v>
      </c>
      <c r="R89" t="s">
        <v>109</v>
      </c>
      <c r="S89">
        <f>SUMIF(B87:M87,"H3",B88:M88)+SUMIF(B89:M89,"H3",B90:M90)+SUMIF(B91:M91,"H3",B92:M92)+SUMIF(B93:M93,"H3",B94:M94)+SUMIF(B95:M95,"H3",B96:M96)</f>
        <v>232</v>
      </c>
      <c r="U89">
        <f t="shared" si="18"/>
        <v>9</v>
      </c>
      <c r="V89" t="str">
        <f>B85</f>
        <v>Hörby PSK</v>
      </c>
      <c r="W89">
        <f>LARGE(Data!I72:M72,1)</f>
        <v>50</v>
      </c>
      <c r="Z89" t="s">
        <v>74</v>
      </c>
      <c r="AA89">
        <v>208</v>
      </c>
      <c r="AB89">
        <v>6</v>
      </c>
      <c r="AC89" t="s">
        <v>73</v>
      </c>
    </row>
    <row r="90" spans="1:29" x14ac:dyDescent="0.25">
      <c r="A90" s="20"/>
      <c r="B90" s="8">
        <v>38</v>
      </c>
      <c r="C90" s="1"/>
      <c r="D90" s="9">
        <v>44</v>
      </c>
      <c r="E90" s="8">
        <v>48</v>
      </c>
      <c r="F90" s="9">
        <v>46</v>
      </c>
      <c r="G90" s="8">
        <v>46</v>
      </c>
      <c r="H90" s="1"/>
      <c r="I90" s="9">
        <v>37</v>
      </c>
      <c r="J90" s="8">
        <v>48</v>
      </c>
      <c r="K90" s="9">
        <v>38</v>
      </c>
      <c r="L90" s="8">
        <v>43</v>
      </c>
      <c r="M90" s="9">
        <v>43</v>
      </c>
      <c r="N90" s="1">
        <f t="shared" ref="N90:N96" si="19">IF($B90&gt;$D90,2,IF($B90&lt;$D90,0,1)*1)+IF($E90&gt;$F90,2,IF($E90&lt;$F90,0,1)*1)+IF($G90&gt;$I90,2,IF($G90&lt;$I90,0,1)*1)+IF($J90&gt;$K90,2,IF($J90&lt;$K90,0,1)*1)+IF($L90&gt;$M90,2,IF($L90&lt;$M90,0,1)*1)</f>
        <v>7</v>
      </c>
      <c r="O90" s="1">
        <f t="shared" ref="O90:O96" si="20">IF($D90&gt;$B90,2,IF($D90&lt;$B90,0,1)*1)+IF($F90&gt;$E90,2,IF($F90&lt;$E90,0,1)*1)+IF($I90&gt;$G90,2,IF($I90&lt;$G90,0,1)*1)+IF($K90&gt;$J90,2,IF($K90&lt;$J90,0,1)*1)+IF($M90&gt;$L90,2,IF($M90&lt;$L90,0,1)*1)</f>
        <v>3</v>
      </c>
      <c r="Q90" t="s">
        <v>7</v>
      </c>
      <c r="R90" t="s">
        <v>110</v>
      </c>
      <c r="S90">
        <f>SUMIF(B87:M87,"H4",B88:M88)+SUMIF(B89:M89,"H4",B90:M90)+SUMIF(B91:M91,"H4",B92:M92)+SUMIF(B93:M93,"H4",B94:M94)+SUMIF(B95:M95,"H4",B96:M96)</f>
        <v>209</v>
      </c>
      <c r="U90">
        <f t="shared" si="18"/>
        <v>5</v>
      </c>
      <c r="V90" t="str">
        <f>B85</f>
        <v>Hörby PSK</v>
      </c>
      <c r="W90">
        <f>LARGE(Data!I73:M73,1)</f>
        <v>43</v>
      </c>
      <c r="Z90" t="s">
        <v>112</v>
      </c>
      <c r="AA90">
        <v>222</v>
      </c>
      <c r="AB90">
        <v>10</v>
      </c>
      <c r="AC90" t="s">
        <v>105</v>
      </c>
    </row>
    <row r="91" spans="1:29" x14ac:dyDescent="0.25">
      <c r="A91" s="20">
        <v>3</v>
      </c>
      <c r="B91" s="6" t="s">
        <v>7</v>
      </c>
      <c r="C91" s="3"/>
      <c r="D91" s="7" t="s">
        <v>9</v>
      </c>
      <c r="E91" s="6" t="s">
        <v>8</v>
      </c>
      <c r="F91" s="7" t="s">
        <v>10</v>
      </c>
      <c r="G91" s="6" t="s">
        <v>4</v>
      </c>
      <c r="H91" s="3"/>
      <c r="I91" s="7" t="s">
        <v>11</v>
      </c>
      <c r="J91" s="6" t="s">
        <v>5</v>
      </c>
      <c r="K91" s="7" t="s">
        <v>12</v>
      </c>
      <c r="L91" s="6" t="s">
        <v>6</v>
      </c>
      <c r="M91" s="7" t="s">
        <v>13</v>
      </c>
      <c r="N91" s="1"/>
      <c r="O91" s="1"/>
      <c r="Q91" t="s">
        <v>8</v>
      </c>
      <c r="R91" t="s">
        <v>111</v>
      </c>
      <c r="S91">
        <f>SUMIF(B87:M87,"H5",B88:M88)+SUMIF(B89:M89,"H5",B90:M90)+SUMIF(B91:M91,"H5",B92:M92)+SUMIF(B93:M93,"H5",B94:M94)+SUMIF(B95:M95,"H5",B96:M96)</f>
        <v>206</v>
      </c>
      <c r="T91" s="2">
        <f>SUM(S87:S91)</f>
        <v>1094</v>
      </c>
      <c r="U91">
        <f t="shared" si="18"/>
        <v>3</v>
      </c>
      <c r="V91" t="str">
        <f>B85</f>
        <v>Hörby PSK</v>
      </c>
      <c r="W91">
        <f>LARGE(Data!I74:M74,1)</f>
        <v>44</v>
      </c>
      <c r="Z91" t="s">
        <v>112</v>
      </c>
      <c r="AA91">
        <v>224</v>
      </c>
      <c r="AB91">
        <v>9</v>
      </c>
      <c r="AC91" t="s">
        <v>105</v>
      </c>
    </row>
    <row r="92" spans="1:29" x14ac:dyDescent="0.25">
      <c r="A92" s="20"/>
      <c r="B92" s="8">
        <v>43</v>
      </c>
      <c r="C92" s="1"/>
      <c r="D92" s="9">
        <v>40</v>
      </c>
      <c r="E92" s="8">
        <v>44</v>
      </c>
      <c r="F92" s="9">
        <v>39</v>
      </c>
      <c r="G92" s="8">
        <v>46</v>
      </c>
      <c r="H92" s="1"/>
      <c r="I92" s="9">
        <v>34</v>
      </c>
      <c r="J92" s="8">
        <v>45</v>
      </c>
      <c r="K92" s="9">
        <v>41</v>
      </c>
      <c r="L92" s="8">
        <v>43</v>
      </c>
      <c r="M92" s="9">
        <v>41</v>
      </c>
      <c r="N92" s="1">
        <f t="shared" si="19"/>
        <v>10</v>
      </c>
      <c r="O92" s="1">
        <f t="shared" si="20"/>
        <v>0</v>
      </c>
      <c r="Q92" t="s">
        <v>9</v>
      </c>
      <c r="R92" t="s">
        <v>112</v>
      </c>
      <c r="S92">
        <f>SUMIF(B87:M87,"B1",B88:M88)+SUMIF(B89:M89,"B1",B90:M90)+SUMIF(B91:M91,"B1",B92:M92)+SUMIF(B93:M93,"B1",B94:M94)+SUMIF(B95:M95,"B1",B96:M96)</f>
        <v>222</v>
      </c>
      <c r="U92">
        <f t="shared" si="18"/>
        <v>8</v>
      </c>
      <c r="V92" t="str">
        <f>G85</f>
        <v>MPK B</v>
      </c>
      <c r="W92">
        <f>LARGE(D88:D96,1)</f>
        <v>47</v>
      </c>
      <c r="Z92" t="s">
        <v>112</v>
      </c>
      <c r="AA92">
        <v>222</v>
      </c>
      <c r="AB92">
        <v>8</v>
      </c>
      <c r="AC92" t="s">
        <v>105</v>
      </c>
    </row>
    <row r="93" spans="1:29" x14ac:dyDescent="0.25">
      <c r="A93" s="21">
        <v>4</v>
      </c>
      <c r="B93" s="6" t="s">
        <v>6</v>
      </c>
      <c r="C93" s="3"/>
      <c r="D93" s="7" t="s">
        <v>9</v>
      </c>
      <c r="E93" s="6" t="s">
        <v>7</v>
      </c>
      <c r="F93" s="7" t="s">
        <v>10</v>
      </c>
      <c r="G93" s="6" t="s">
        <v>8</v>
      </c>
      <c r="H93" s="3"/>
      <c r="I93" s="7" t="s">
        <v>11</v>
      </c>
      <c r="J93" s="6" t="s">
        <v>4</v>
      </c>
      <c r="K93" s="7" t="s">
        <v>12</v>
      </c>
      <c r="L93" s="6" t="s">
        <v>5</v>
      </c>
      <c r="M93" s="7" t="s">
        <v>13</v>
      </c>
      <c r="N93" s="1"/>
      <c r="O93" s="1"/>
      <c r="Q93" t="s">
        <v>10</v>
      </c>
      <c r="R93" t="s">
        <v>113</v>
      </c>
      <c r="S93">
        <f>SUMIF(B87:M87,"B2",B88:M88)+SUMIF(B89:M89,"B2",B90:M90)+SUMIF(B91:M91,"B2",B92:M92)+SUMIF(B93:M93,"B2",B94:M94)+SUMIF(B95:M95,"B2",B96:M96)</f>
        <v>218</v>
      </c>
      <c r="U93">
        <f t="shared" si="18"/>
        <v>7</v>
      </c>
      <c r="V93" t="str">
        <f>G85</f>
        <v>MPK B</v>
      </c>
      <c r="W93">
        <f>LARGE(F88:F96,1)</f>
        <v>46</v>
      </c>
      <c r="Z93" t="s">
        <v>112</v>
      </c>
      <c r="AA93">
        <v>226</v>
      </c>
      <c r="AB93">
        <v>10</v>
      </c>
      <c r="AC93" t="s">
        <v>105</v>
      </c>
    </row>
    <row r="94" spans="1:29" x14ac:dyDescent="0.25">
      <c r="A94" s="21"/>
      <c r="B94" s="8">
        <v>50</v>
      </c>
      <c r="C94" s="1"/>
      <c r="D94" s="9">
        <v>44</v>
      </c>
      <c r="E94" s="8">
        <v>42</v>
      </c>
      <c r="F94" s="9">
        <v>43</v>
      </c>
      <c r="G94" s="8">
        <v>41</v>
      </c>
      <c r="H94" s="1"/>
      <c r="I94" s="9">
        <v>40</v>
      </c>
      <c r="J94" s="8">
        <v>49</v>
      </c>
      <c r="K94" s="9">
        <v>35</v>
      </c>
      <c r="L94" s="8">
        <v>39</v>
      </c>
      <c r="M94" s="9">
        <v>41</v>
      </c>
      <c r="N94" s="1">
        <f t="shared" si="19"/>
        <v>6</v>
      </c>
      <c r="O94" s="1">
        <f t="shared" si="20"/>
        <v>4</v>
      </c>
      <c r="Q94" t="s">
        <v>11</v>
      </c>
      <c r="R94" t="s">
        <v>114</v>
      </c>
      <c r="S94">
        <f>SUMIF(B87:M87,"B3",B88:M88)+SUMIF(B89:M89,"B3",B90:M90)+SUMIF(B91:M91,"B3",B92:M92)+SUMIF(B93:M93,"B3",B94:M94)+SUMIF(B95:M95,"B3",B96:M96)</f>
        <v>189</v>
      </c>
      <c r="U94">
        <f t="shared" si="18"/>
        <v>2</v>
      </c>
      <c r="V94" t="str">
        <f>G85</f>
        <v>MPK B</v>
      </c>
      <c r="W94">
        <f>LARGE(I88:I96,1)</f>
        <v>47</v>
      </c>
      <c r="Z94" t="s">
        <v>124</v>
      </c>
      <c r="AA94">
        <v>198</v>
      </c>
      <c r="AB94">
        <v>3</v>
      </c>
      <c r="AC94" t="s">
        <v>71</v>
      </c>
    </row>
    <row r="95" spans="1:29" x14ac:dyDescent="0.25">
      <c r="A95" s="20">
        <v>5</v>
      </c>
      <c r="B95" s="6" t="s">
        <v>5</v>
      </c>
      <c r="C95" s="3"/>
      <c r="D95" s="7" t="s">
        <v>9</v>
      </c>
      <c r="E95" s="6" t="s">
        <v>6</v>
      </c>
      <c r="F95" s="7" t="s">
        <v>10</v>
      </c>
      <c r="G95" s="6" t="s">
        <v>7</v>
      </c>
      <c r="H95" s="3"/>
      <c r="I95" s="7" t="s">
        <v>11</v>
      </c>
      <c r="J95" s="6" t="s">
        <v>8</v>
      </c>
      <c r="K95" s="7" t="s">
        <v>12</v>
      </c>
      <c r="L95" s="6" t="s">
        <v>4</v>
      </c>
      <c r="M95" s="7" t="s">
        <v>13</v>
      </c>
      <c r="N95" s="1"/>
      <c r="O95" s="1"/>
      <c r="Q95" t="s">
        <v>12</v>
      </c>
      <c r="R95" t="s">
        <v>116</v>
      </c>
      <c r="S95">
        <f>SUMIF(B87:M87,"B4",B88:M88)+SUMIF(B89:M89,"B4",B90:M90)+SUMIF(B91:M91,"B4",B92:M92)+SUMIF(B93:M93,"B4",B94:M94)+SUMIF(B95:M95,"B4",B96:M96)</f>
        <v>188</v>
      </c>
      <c r="U95">
        <f t="shared" si="18"/>
        <v>1</v>
      </c>
      <c r="V95" t="str">
        <f>G85</f>
        <v>MPK B</v>
      </c>
      <c r="W95">
        <f>LARGE(K88:K96,1)</f>
        <v>41</v>
      </c>
      <c r="Z95" t="s">
        <v>124</v>
      </c>
      <c r="AA95">
        <v>214</v>
      </c>
      <c r="AB95">
        <v>7</v>
      </c>
      <c r="AC95" t="s">
        <v>71</v>
      </c>
    </row>
    <row r="96" spans="1:29" ht="15.75" thickBot="1" x14ac:dyDescent="0.3">
      <c r="A96" s="20"/>
      <c r="B96" s="10">
        <v>40</v>
      </c>
      <c r="C96" s="14"/>
      <c r="D96" s="11">
        <v>47</v>
      </c>
      <c r="E96" s="10">
        <v>46</v>
      </c>
      <c r="F96" s="11">
        <v>45</v>
      </c>
      <c r="G96" s="10">
        <v>40</v>
      </c>
      <c r="H96" s="14"/>
      <c r="I96" s="11">
        <v>47</v>
      </c>
      <c r="J96" s="10">
        <v>40</v>
      </c>
      <c r="K96" s="11">
        <v>39</v>
      </c>
      <c r="L96" s="10">
        <v>45</v>
      </c>
      <c r="M96" s="11">
        <v>43</v>
      </c>
      <c r="N96" s="1">
        <f t="shared" si="19"/>
        <v>6</v>
      </c>
      <c r="O96" s="1">
        <f t="shared" si="20"/>
        <v>4</v>
      </c>
      <c r="Q96" t="s">
        <v>13</v>
      </c>
      <c r="R96" t="s">
        <v>115</v>
      </c>
      <c r="S96">
        <f>SUMIF(B87:M87,"B5",B88:M88)+SUMIF(B89:M89,"B5",B90:M90)+SUMIF(B91:M91,"B5",B92:M92)+SUMIF(B93:M93,"B5",B94:M94)+SUMIF(B95:M95,"B5",B96:M96)</f>
        <v>207</v>
      </c>
      <c r="T96" s="2">
        <f>SUM(S92:S96)</f>
        <v>1024</v>
      </c>
      <c r="U96">
        <f t="shared" si="18"/>
        <v>4</v>
      </c>
      <c r="V96" t="str">
        <f>G85</f>
        <v>MPK B</v>
      </c>
      <c r="W96">
        <f>LARGE(M88:M96,1)</f>
        <v>43</v>
      </c>
      <c r="Z96" t="s">
        <v>124</v>
      </c>
      <c r="AA96">
        <v>206</v>
      </c>
      <c r="AB96">
        <v>2</v>
      </c>
      <c r="AC96" t="s">
        <v>71</v>
      </c>
    </row>
    <row r="97" spans="1:29" x14ac:dyDescent="0.25">
      <c r="N97" s="3">
        <f>SUM(N88:N96)</f>
        <v>35</v>
      </c>
      <c r="O97" s="3">
        <f>SUM(O88:O96)</f>
        <v>15</v>
      </c>
      <c r="Z97" t="s">
        <v>124</v>
      </c>
      <c r="AA97">
        <v>188</v>
      </c>
      <c r="AB97">
        <v>3</v>
      </c>
      <c r="AC97" t="s">
        <v>71</v>
      </c>
    </row>
    <row r="98" spans="1:29" x14ac:dyDescent="0.25">
      <c r="Z98" t="s">
        <v>122</v>
      </c>
      <c r="AA98">
        <v>228</v>
      </c>
      <c r="AB98">
        <v>10</v>
      </c>
      <c r="AC98" t="s">
        <v>71</v>
      </c>
    </row>
    <row r="99" spans="1:29" x14ac:dyDescent="0.25">
      <c r="A99" s="2" t="s">
        <v>29</v>
      </c>
      <c r="B99" s="2" t="s">
        <v>72</v>
      </c>
      <c r="C99" s="2">
        <f>N111</f>
        <v>28</v>
      </c>
      <c r="E99" s="2">
        <f>IF(N111&gt;O111,2,IF(N111&lt;O111,0,1)*1)</f>
        <v>2</v>
      </c>
      <c r="F99" t="s">
        <v>20</v>
      </c>
      <c r="G99" s="2" t="s">
        <v>73</v>
      </c>
      <c r="H99" s="2">
        <f>O111</f>
        <v>22</v>
      </c>
      <c r="K99" s="2">
        <f>IF(O111&gt;N111,2,IF(O111&lt;N111,0,1)*1)</f>
        <v>0</v>
      </c>
      <c r="Z99" t="s">
        <v>122</v>
      </c>
      <c r="AA99">
        <v>226</v>
      </c>
      <c r="AB99">
        <v>10</v>
      </c>
      <c r="AC99" t="s">
        <v>71</v>
      </c>
    </row>
    <row r="100" spans="1:29" x14ac:dyDescent="0.25">
      <c r="B100" s="1">
        <v>1</v>
      </c>
      <c r="C100" s="1"/>
      <c r="D100" s="1">
        <v>2</v>
      </c>
      <c r="E100" s="1">
        <v>3</v>
      </c>
      <c r="F100" s="1">
        <v>4</v>
      </c>
      <c r="G100" s="1">
        <v>5</v>
      </c>
      <c r="H100" s="1"/>
      <c r="I100" s="1">
        <v>6</v>
      </c>
      <c r="J100" s="1">
        <v>7</v>
      </c>
      <c r="K100" s="1">
        <v>8</v>
      </c>
      <c r="L100" s="1">
        <v>9</v>
      </c>
      <c r="M100" s="1">
        <v>10</v>
      </c>
      <c r="N100" s="21" t="s">
        <v>14</v>
      </c>
      <c r="O100" s="21"/>
      <c r="S100" t="s">
        <v>19</v>
      </c>
      <c r="T100" t="s">
        <v>18</v>
      </c>
      <c r="Z100" t="s">
        <v>122</v>
      </c>
      <c r="AA100">
        <v>228</v>
      </c>
      <c r="AB100">
        <v>8</v>
      </c>
      <c r="AC100" t="s">
        <v>71</v>
      </c>
    </row>
    <row r="101" spans="1:29" ht="15.75" thickBot="1" x14ac:dyDescent="0.3">
      <c r="A101" s="20">
        <v>1</v>
      </c>
      <c r="B101" s="3" t="s">
        <v>4</v>
      </c>
      <c r="C101" s="3"/>
      <c r="D101" s="3" t="s">
        <v>9</v>
      </c>
      <c r="E101" s="3" t="s">
        <v>5</v>
      </c>
      <c r="F101" s="3" t="s">
        <v>10</v>
      </c>
      <c r="G101" s="3" t="s">
        <v>6</v>
      </c>
      <c r="H101" s="3"/>
      <c r="I101" s="3" t="s">
        <v>11</v>
      </c>
      <c r="J101" s="3" t="s">
        <v>7</v>
      </c>
      <c r="K101" s="3" t="s">
        <v>12</v>
      </c>
      <c r="L101" s="3" t="s">
        <v>8</v>
      </c>
      <c r="M101" s="3" t="s">
        <v>13</v>
      </c>
      <c r="N101" s="3" t="s">
        <v>15</v>
      </c>
      <c r="O101" s="3" t="s">
        <v>16</v>
      </c>
      <c r="Q101" t="s">
        <v>4</v>
      </c>
      <c r="R101" t="s">
        <v>77</v>
      </c>
      <c r="S101">
        <f>SUMIF(B101:M101,"H1",B102:M102)+SUMIF(B103:M103,"H1",B104:M104)+SUMIF(B105:M105,"H1",B106:M106)+SUMIF(B107:M107,"H1",B108:M108)+SUMIF(B109:M109,"H1",B110:M110)</f>
        <v>230</v>
      </c>
      <c r="U101">
        <f>_xlfn.RANK.EQ(S101,$S$101:$S$110,1)+X101</f>
        <v>10</v>
      </c>
      <c r="V101" t="str">
        <f>B99</f>
        <v>P7</v>
      </c>
      <c r="W101">
        <f>LARGE(Data!I84:M84,1)</f>
        <v>48</v>
      </c>
      <c r="Z101" t="s">
        <v>122</v>
      </c>
      <c r="AA101">
        <v>224</v>
      </c>
      <c r="AB101">
        <v>10</v>
      </c>
      <c r="AC101" t="s">
        <v>71</v>
      </c>
    </row>
    <row r="102" spans="1:29" x14ac:dyDescent="0.25">
      <c r="A102" s="20"/>
      <c r="B102" s="4">
        <v>44</v>
      </c>
      <c r="C102" s="13"/>
      <c r="D102" s="5">
        <v>35</v>
      </c>
      <c r="E102" s="4">
        <v>44</v>
      </c>
      <c r="F102" s="5">
        <v>38</v>
      </c>
      <c r="G102" s="4">
        <v>44</v>
      </c>
      <c r="H102" s="13"/>
      <c r="I102" s="5">
        <v>39</v>
      </c>
      <c r="J102" s="4">
        <v>43</v>
      </c>
      <c r="K102" s="5">
        <v>43</v>
      </c>
      <c r="L102" s="4">
        <v>36</v>
      </c>
      <c r="M102" s="5">
        <v>41</v>
      </c>
      <c r="N102" s="1">
        <f>IF($B102&gt;$D102,2,IF($B102&lt;$D102,0,1)*1)+IF($E102&gt;$F102,2,IF($E102&lt;$F102,0,1)*1)+IF($G102&gt;$I102,2,IF($G102&lt;$I102,0,1)*1)+IF($J102&gt;$K102,2,IF($J102&lt;$K102,0,1)*1)+IF($L102&gt;$M102,2,IF($L102&lt;$M102,0,1)*1)</f>
        <v>7</v>
      </c>
      <c r="O102" s="1">
        <f>IF($D102&gt;$B102,2,IF($D102&lt;$B102,0,1)*1)+IF($F102&gt;$E102,2,IF($F102&lt;$E102,0,1)*1)+IF($I102&gt;$G102,2,IF($I102&lt;$G102,0,1)*1)+IF($K102&gt;$J102,2,IF($K102&lt;$J102,0,1)*1)+IF($M102&gt;$L102,2,IF($M102&lt;$L102,0,1)*1)</f>
        <v>3</v>
      </c>
      <c r="Q102" t="s">
        <v>5</v>
      </c>
      <c r="R102" t="s">
        <v>139</v>
      </c>
      <c r="S102">
        <f>SUMIF(B101:M101,"H2",B102:M102)+SUMIF(B103:M103,"H2",B104:M104)+SUMIF(B105:M105,"H2",B106:M106)+SUMIF(B107:M107,"H2",B108:M108)+SUMIF(B109:M109,"H2",B110:M110)</f>
        <v>208</v>
      </c>
      <c r="U102">
        <f t="shared" ref="U102:U110" si="21">_xlfn.RANK.EQ(S102,$S$101:$S$110,1)+X102</f>
        <v>7</v>
      </c>
      <c r="V102" t="str">
        <f>B99</f>
        <v>P7</v>
      </c>
      <c r="W102">
        <f>LARGE(Data!I85:M85,1)</f>
        <v>44</v>
      </c>
      <c r="X102">
        <v>1</v>
      </c>
    </row>
    <row r="103" spans="1:29" x14ac:dyDescent="0.25">
      <c r="A103" s="20">
        <v>2</v>
      </c>
      <c r="B103" s="6" t="s">
        <v>8</v>
      </c>
      <c r="C103" s="3"/>
      <c r="D103" s="7" t="s">
        <v>9</v>
      </c>
      <c r="E103" s="6" t="s">
        <v>4</v>
      </c>
      <c r="F103" s="7" t="s">
        <v>10</v>
      </c>
      <c r="G103" s="6" t="s">
        <v>5</v>
      </c>
      <c r="H103" s="3"/>
      <c r="I103" s="7" t="s">
        <v>11</v>
      </c>
      <c r="J103" s="6" t="s">
        <v>6</v>
      </c>
      <c r="K103" s="7" t="s">
        <v>12</v>
      </c>
      <c r="L103" s="6" t="s">
        <v>7</v>
      </c>
      <c r="M103" s="7" t="s">
        <v>13</v>
      </c>
      <c r="N103" s="1"/>
      <c r="O103" s="1"/>
      <c r="Q103" t="s">
        <v>6</v>
      </c>
      <c r="R103" t="s">
        <v>128</v>
      </c>
      <c r="S103">
        <f>SUMIF(B101:M101,"H3",B102:M102)+SUMIF(B103:M103,"H3",B104:M104)+SUMIF(B105:M105,"H3",B106:M106)+SUMIF(B107:M107,"H3",B108:M108)+SUMIF(B109:M109,"H3",B110:M110)</f>
        <v>208</v>
      </c>
      <c r="U103">
        <f t="shared" si="21"/>
        <v>8</v>
      </c>
      <c r="V103" t="str">
        <f>B99</f>
        <v>P7</v>
      </c>
      <c r="W103">
        <f>LARGE(Data!I86:M86,1)</f>
        <v>44</v>
      </c>
      <c r="X103">
        <v>2</v>
      </c>
    </row>
    <row r="104" spans="1:29" x14ac:dyDescent="0.25">
      <c r="A104" s="20"/>
      <c r="B104" s="8">
        <v>38</v>
      </c>
      <c r="C104" s="1"/>
      <c r="D104" s="9">
        <v>43</v>
      </c>
      <c r="E104" s="8">
        <v>47</v>
      </c>
      <c r="F104" s="9">
        <v>41</v>
      </c>
      <c r="G104" s="8">
        <v>42</v>
      </c>
      <c r="H104" s="1"/>
      <c r="I104" s="9">
        <v>43</v>
      </c>
      <c r="J104" s="8">
        <v>38</v>
      </c>
      <c r="K104" s="9">
        <v>39</v>
      </c>
      <c r="L104" s="8">
        <v>40</v>
      </c>
      <c r="M104" s="9">
        <v>40</v>
      </c>
      <c r="N104" s="1">
        <f t="shared" ref="N104:N110" si="22">IF($B104&gt;$D104,2,IF($B104&lt;$D104,0,1)*1)+IF($E104&gt;$F104,2,IF($E104&lt;$F104,0,1)*1)+IF($G104&gt;$I104,2,IF($G104&lt;$I104,0,1)*1)+IF($J104&gt;$K104,2,IF($J104&lt;$K104,0,1)*1)+IF($L104&gt;$M104,2,IF($L104&lt;$M104,0,1)*1)</f>
        <v>3</v>
      </c>
      <c r="O104" s="1">
        <f t="shared" ref="O104:O110" si="23">IF($D104&gt;$B104,2,IF($D104&lt;$B104,0,1)*1)+IF($F104&gt;$E104,2,IF($F104&lt;$E104,0,1)*1)+IF($I104&gt;$G104,2,IF($I104&lt;$G104,0,1)*1)+IF($K104&gt;$J104,2,IF($K104&lt;$J104,0,1)*1)+IF($M104&gt;$L104,2,IF($M104&lt;$L104,0,1)*1)</f>
        <v>7</v>
      </c>
      <c r="Q104" t="s">
        <v>7</v>
      </c>
      <c r="R104" t="s">
        <v>78</v>
      </c>
      <c r="S104">
        <f>SUMIF(B101:M101,"H4",B102:M102)+SUMIF(B103:M103,"H4",B104:M104)+SUMIF(B105:M105,"H4",B106:M106)+SUMIF(B107:M107,"H4",B108:M108)+SUMIF(B109:M109,"H4",B110:M110)</f>
        <v>203</v>
      </c>
      <c r="U104">
        <f t="shared" si="21"/>
        <v>4</v>
      </c>
      <c r="V104" t="str">
        <f>B99</f>
        <v>P7</v>
      </c>
      <c r="W104">
        <f>LARGE(Data!I87:M87,1)</f>
        <v>45</v>
      </c>
    </row>
    <row r="105" spans="1:29" x14ac:dyDescent="0.25">
      <c r="A105" s="20">
        <v>3</v>
      </c>
      <c r="B105" s="6" t="s">
        <v>7</v>
      </c>
      <c r="C105" s="3"/>
      <c r="D105" s="7" t="s">
        <v>9</v>
      </c>
      <c r="E105" s="6" t="s">
        <v>8</v>
      </c>
      <c r="F105" s="7" t="s">
        <v>10</v>
      </c>
      <c r="G105" s="6" t="s">
        <v>4</v>
      </c>
      <c r="H105" s="3"/>
      <c r="I105" s="7" t="s">
        <v>11</v>
      </c>
      <c r="J105" s="6" t="s">
        <v>5</v>
      </c>
      <c r="K105" s="7" t="s">
        <v>12</v>
      </c>
      <c r="L105" s="6" t="s">
        <v>6</v>
      </c>
      <c r="M105" s="7" t="s">
        <v>13</v>
      </c>
      <c r="N105" s="1"/>
      <c r="O105" s="1"/>
      <c r="Q105" t="s">
        <v>8</v>
      </c>
      <c r="R105" t="s">
        <v>130</v>
      </c>
      <c r="S105">
        <f>SUMIF(B101:M101,"H5",B102:M102)+SUMIF(B103:M103,"H5",B104:M104)+SUMIF(B105:M105,"H5",B106:M106)+SUMIF(B107:M107,"H5",B108:M108)+SUMIF(B109:M109,"H5",B110:M110)</f>
        <v>187</v>
      </c>
      <c r="T105" s="2">
        <f>SUM(S101:S105)</f>
        <v>1036</v>
      </c>
      <c r="U105">
        <f t="shared" si="21"/>
        <v>1</v>
      </c>
      <c r="V105" t="str">
        <f>B99</f>
        <v>P7</v>
      </c>
      <c r="W105">
        <f>LARGE(Data!I88:M88,1)</f>
        <v>40</v>
      </c>
    </row>
    <row r="106" spans="1:29" x14ac:dyDescent="0.25">
      <c r="A106" s="20"/>
      <c r="B106" s="8">
        <v>45</v>
      </c>
      <c r="C106" s="1"/>
      <c r="D106" s="9">
        <v>36</v>
      </c>
      <c r="E106" s="8">
        <v>36</v>
      </c>
      <c r="F106" s="9">
        <v>39</v>
      </c>
      <c r="G106" s="8">
        <v>46</v>
      </c>
      <c r="H106" s="1"/>
      <c r="I106" s="9">
        <v>45</v>
      </c>
      <c r="J106" s="8">
        <v>39</v>
      </c>
      <c r="K106" s="9">
        <v>42</v>
      </c>
      <c r="L106" s="8">
        <v>40</v>
      </c>
      <c r="M106" s="9">
        <v>40</v>
      </c>
      <c r="N106" s="1">
        <f t="shared" si="22"/>
        <v>5</v>
      </c>
      <c r="O106" s="1">
        <f t="shared" si="23"/>
        <v>5</v>
      </c>
      <c r="Q106" t="s">
        <v>9</v>
      </c>
      <c r="R106" t="s">
        <v>74</v>
      </c>
      <c r="S106">
        <f>SUMIF(B101:M101,"B1",B102:M102)+SUMIF(B103:M103,"B1",B104:M104)+SUMIF(B105:M105,"B1",B106:M106)+SUMIF(B107:M107,"B1",B108:M108)+SUMIF(B109:M109,"B1",B110:M110)</f>
        <v>188</v>
      </c>
      <c r="U106">
        <f t="shared" si="21"/>
        <v>2</v>
      </c>
      <c r="V106" t="str">
        <f>G99</f>
        <v>L. Bedinge B</v>
      </c>
      <c r="W106">
        <f>LARGE(D102:D110,1)</f>
        <v>43</v>
      </c>
    </row>
    <row r="107" spans="1:29" x14ac:dyDescent="0.25">
      <c r="A107" s="21">
        <v>4</v>
      </c>
      <c r="B107" s="6" t="s">
        <v>6</v>
      </c>
      <c r="C107" s="3"/>
      <c r="D107" s="7" t="s">
        <v>9</v>
      </c>
      <c r="E107" s="6" t="s">
        <v>7</v>
      </c>
      <c r="F107" s="7" t="s">
        <v>10</v>
      </c>
      <c r="G107" s="6" t="s">
        <v>8</v>
      </c>
      <c r="H107" s="3"/>
      <c r="I107" s="7" t="s">
        <v>11</v>
      </c>
      <c r="J107" s="6" t="s">
        <v>4</v>
      </c>
      <c r="K107" s="7" t="s">
        <v>12</v>
      </c>
      <c r="L107" s="6" t="s">
        <v>5</v>
      </c>
      <c r="M107" s="7" t="s">
        <v>13</v>
      </c>
      <c r="N107" s="1"/>
      <c r="O107" s="1"/>
      <c r="Q107" t="s">
        <v>10</v>
      </c>
      <c r="R107" t="s">
        <v>117</v>
      </c>
      <c r="S107">
        <f>SUMIF(B101:M101,"B2",B102:M102)+SUMIF(B103:M103,"B2",B104:M104)+SUMIF(B105:M105,"B2",B106:M106)+SUMIF(B107:M107,"B2",B108:M108)+SUMIF(B109:M109,"B2",B110:M110)</f>
        <v>199</v>
      </c>
      <c r="U107">
        <f t="shared" si="21"/>
        <v>3</v>
      </c>
      <c r="V107" t="str">
        <f>G99</f>
        <v>L. Bedinge B</v>
      </c>
      <c r="W107">
        <f>LARGE(F102:F110,1)</f>
        <v>42</v>
      </c>
    </row>
    <row r="108" spans="1:29" x14ac:dyDescent="0.25">
      <c r="A108" s="21"/>
      <c r="B108" s="8">
        <v>42</v>
      </c>
      <c r="C108" s="1"/>
      <c r="D108" s="9">
        <v>36</v>
      </c>
      <c r="E108" s="8">
        <v>31</v>
      </c>
      <c r="F108" s="9">
        <v>42</v>
      </c>
      <c r="G108" s="8">
        <v>40</v>
      </c>
      <c r="H108" s="1"/>
      <c r="I108" s="9">
        <v>40</v>
      </c>
      <c r="J108" s="8">
        <v>45</v>
      </c>
      <c r="K108" s="9">
        <v>43</v>
      </c>
      <c r="L108" s="8">
        <v>41</v>
      </c>
      <c r="M108" s="9">
        <v>39</v>
      </c>
      <c r="N108" s="1">
        <f t="shared" si="22"/>
        <v>7</v>
      </c>
      <c r="O108" s="1">
        <f t="shared" si="23"/>
        <v>3</v>
      </c>
      <c r="Q108" t="s">
        <v>11</v>
      </c>
      <c r="R108" t="s">
        <v>118</v>
      </c>
      <c r="S108">
        <f>SUMIF(B101:M101,"B3",B102:M102)+SUMIF(B103:M103,"B3",B104:M104)+SUMIF(B105:M105,"B3",B106:M106)+SUMIF(B107:M107,"B3",B108:M108)+SUMIF(B109:M109,"B3",B110:M110)</f>
        <v>212</v>
      </c>
      <c r="U108">
        <f t="shared" si="21"/>
        <v>9</v>
      </c>
      <c r="V108" t="str">
        <f>G99</f>
        <v>L. Bedinge B</v>
      </c>
      <c r="W108">
        <f>LARGE(I102:I110,1)</f>
        <v>45</v>
      </c>
    </row>
    <row r="109" spans="1:29" x14ac:dyDescent="0.25">
      <c r="A109" s="20">
        <v>5</v>
      </c>
      <c r="B109" s="6" t="s">
        <v>5</v>
      </c>
      <c r="C109" s="3"/>
      <c r="D109" s="7" t="s">
        <v>9</v>
      </c>
      <c r="E109" s="6" t="s">
        <v>6</v>
      </c>
      <c r="F109" s="7" t="s">
        <v>10</v>
      </c>
      <c r="G109" s="6" t="s">
        <v>7</v>
      </c>
      <c r="H109" s="3"/>
      <c r="I109" s="7" t="s">
        <v>11</v>
      </c>
      <c r="J109" s="6" t="s">
        <v>8</v>
      </c>
      <c r="K109" s="7" t="s">
        <v>12</v>
      </c>
      <c r="L109" s="6" t="s">
        <v>4</v>
      </c>
      <c r="M109" s="7" t="s">
        <v>13</v>
      </c>
      <c r="N109" s="1"/>
      <c r="O109" s="1"/>
      <c r="Q109" t="s">
        <v>12</v>
      </c>
      <c r="R109" t="s">
        <v>127</v>
      </c>
      <c r="S109">
        <f>SUMIF(B101:M101,"B4",B102:M102)+SUMIF(B103:M103,"B4",B104:M104)+SUMIF(B105:M105,"B4",B106:M106)+SUMIF(B107:M107,"B4",B108:M108)+SUMIF(B109:M109,"B4",B110:M110)</f>
        <v>208</v>
      </c>
      <c r="U109">
        <f t="shared" si="21"/>
        <v>6</v>
      </c>
      <c r="V109" t="str">
        <f>G99</f>
        <v>L. Bedinge B</v>
      </c>
      <c r="W109">
        <f>LARGE(K102:K110,1)</f>
        <v>43</v>
      </c>
    </row>
    <row r="110" spans="1:29" ht="15.75" thickBot="1" x14ac:dyDescent="0.3">
      <c r="A110" s="20"/>
      <c r="B110" s="10">
        <v>42</v>
      </c>
      <c r="C110" s="14"/>
      <c r="D110" s="11">
        <v>38</v>
      </c>
      <c r="E110" s="10">
        <v>44</v>
      </c>
      <c r="F110" s="11">
        <v>39</v>
      </c>
      <c r="G110" s="10">
        <v>44</v>
      </c>
      <c r="H110" s="14"/>
      <c r="I110" s="11">
        <v>45</v>
      </c>
      <c r="J110" s="10">
        <v>37</v>
      </c>
      <c r="K110" s="11">
        <v>41</v>
      </c>
      <c r="L110" s="10">
        <v>48</v>
      </c>
      <c r="M110" s="11">
        <v>45</v>
      </c>
      <c r="N110" s="1">
        <f t="shared" si="22"/>
        <v>6</v>
      </c>
      <c r="O110" s="1">
        <f t="shared" si="23"/>
        <v>4</v>
      </c>
      <c r="Q110" t="s">
        <v>13</v>
      </c>
      <c r="R110" t="s">
        <v>47</v>
      </c>
      <c r="S110">
        <f>SUMIF(B101:M101,"B5",B102:M102)+SUMIF(B103:M103,"B5",B104:M104)+SUMIF(B105:M105,"B5",B106:M106)+SUMIF(B107:M107,"B5",B108:M108)+SUMIF(B109:M109,"B5",B110:M110)</f>
        <v>205</v>
      </c>
      <c r="T110" s="2">
        <f>SUM(S106:S110)</f>
        <v>1012</v>
      </c>
      <c r="U110">
        <f t="shared" si="21"/>
        <v>5</v>
      </c>
      <c r="V110" t="str">
        <f>G99</f>
        <v>L. Bedinge B</v>
      </c>
      <c r="W110">
        <f>LARGE(M102:M110,1)</f>
        <v>45</v>
      </c>
    </row>
    <row r="111" spans="1:29" x14ac:dyDescent="0.25">
      <c r="N111" s="3">
        <f>SUM(N102:N110)</f>
        <v>28</v>
      </c>
      <c r="O111" s="3">
        <f>SUM(O102:O110)</f>
        <v>22</v>
      </c>
    </row>
    <row r="113" spans="1:24" x14ac:dyDescent="0.25">
      <c r="A113" s="2" t="s">
        <v>29</v>
      </c>
      <c r="B113" s="2" t="s">
        <v>71</v>
      </c>
      <c r="C113" s="2">
        <f>N125</f>
        <v>12</v>
      </c>
      <c r="E113" s="2">
        <f>IF(N125&gt;O125,2,IF(N125&lt;O125,0,1)*1)</f>
        <v>0</v>
      </c>
      <c r="F113" t="s">
        <v>20</v>
      </c>
      <c r="G113" s="2" t="s">
        <v>106</v>
      </c>
      <c r="H113" s="2">
        <f>O125</f>
        <v>38</v>
      </c>
      <c r="K113" s="2">
        <f>IF(O125&gt;N125,2,IF(O125&lt;N125,0,1)*1)</f>
        <v>2</v>
      </c>
    </row>
    <row r="114" spans="1:24" x14ac:dyDescent="0.25">
      <c r="B114" s="1">
        <v>1</v>
      </c>
      <c r="C114" s="1"/>
      <c r="D114" s="1">
        <v>2</v>
      </c>
      <c r="E114" s="1">
        <v>3</v>
      </c>
      <c r="F114" s="1">
        <v>4</v>
      </c>
      <c r="G114" s="1">
        <v>5</v>
      </c>
      <c r="H114" s="1"/>
      <c r="I114" s="1">
        <v>6</v>
      </c>
      <c r="J114" s="1">
        <v>7</v>
      </c>
      <c r="K114" s="1">
        <v>8</v>
      </c>
      <c r="L114" s="1">
        <v>9</v>
      </c>
      <c r="M114" s="1">
        <v>10</v>
      </c>
      <c r="N114" s="21" t="s">
        <v>14</v>
      </c>
      <c r="O114" s="21"/>
      <c r="S114" t="s">
        <v>19</v>
      </c>
      <c r="T114" t="s">
        <v>18</v>
      </c>
    </row>
    <row r="115" spans="1:24" ht="15.75" thickBot="1" x14ac:dyDescent="0.3">
      <c r="A115" s="20">
        <v>1</v>
      </c>
      <c r="B115" s="3" t="s">
        <v>4</v>
      </c>
      <c r="C115" s="3"/>
      <c r="D115" s="3" t="s">
        <v>9</v>
      </c>
      <c r="E115" s="3" t="s">
        <v>5</v>
      </c>
      <c r="F115" s="3" t="s">
        <v>10</v>
      </c>
      <c r="G115" s="3" t="s">
        <v>6</v>
      </c>
      <c r="H115" s="3"/>
      <c r="I115" s="3" t="s">
        <v>11</v>
      </c>
      <c r="J115" s="3" t="s">
        <v>7</v>
      </c>
      <c r="K115" s="3" t="s">
        <v>12</v>
      </c>
      <c r="L115" s="3" t="s">
        <v>8</v>
      </c>
      <c r="M115" s="3" t="s">
        <v>13</v>
      </c>
      <c r="N115" s="3" t="s">
        <v>15</v>
      </c>
      <c r="O115" s="3" t="s">
        <v>16</v>
      </c>
      <c r="Q115" t="s">
        <v>4</v>
      </c>
      <c r="R115" t="s">
        <v>123</v>
      </c>
      <c r="S115">
        <f>SUMIF(B115:M115,"H1",B116:M116)+SUMIF(B117:M117,"H1",B118:M118)+SUMIF(B119:M119,"H1",B120:M120)+SUMIF(B121:M121,"H1",B122:M122)+SUMIF(B123:M123,"H1",B124:M124)</f>
        <v>207</v>
      </c>
      <c r="U115">
        <f>_xlfn.RANK.EQ(S115,$S$115:$S$124,1)+X115</f>
        <v>3</v>
      </c>
      <c r="V115" t="str">
        <f>B113</f>
        <v>Eslöv B</v>
      </c>
      <c r="W115">
        <f>LARGE(Data!I98:M98,1)</f>
        <v>45</v>
      </c>
    </row>
    <row r="116" spans="1:24" x14ac:dyDescent="0.25">
      <c r="A116" s="20"/>
      <c r="B116" s="4">
        <v>40</v>
      </c>
      <c r="C116" s="13"/>
      <c r="D116" s="5">
        <v>46</v>
      </c>
      <c r="E116" s="4">
        <v>45</v>
      </c>
      <c r="F116" s="5">
        <v>47</v>
      </c>
      <c r="G116" s="4">
        <v>44</v>
      </c>
      <c r="H116" s="13"/>
      <c r="I116" s="5">
        <v>48</v>
      </c>
      <c r="J116" s="4">
        <v>40</v>
      </c>
      <c r="K116" s="5">
        <v>37</v>
      </c>
      <c r="L116" s="4">
        <v>41</v>
      </c>
      <c r="M116" s="5">
        <v>44</v>
      </c>
      <c r="N116" s="1">
        <f>IF($B116&gt;$D116,2,IF($B116&lt;$D116,0,1)*1)+IF($E116&gt;$F116,2,IF($E116&lt;$F116,0,1)*1)+IF($G116&gt;$I116,2,IF($G116&lt;$I116,0,1)*1)+IF($J116&gt;$K116,2,IF($J116&lt;$K116,0,1)*1)+IF($L116&gt;$M116,2,IF($L116&lt;$M116,0,1)*1)</f>
        <v>2</v>
      </c>
      <c r="O116" s="1">
        <f>IF($D116&gt;$B116,2,IF($D116&lt;$B116,0,1)*1)+IF($F116&gt;$E116,2,IF($F116&lt;$E116,0,1)*1)+IF($I116&gt;$G116,2,IF($I116&lt;$G116,0,1)*1)+IF($K116&gt;$J116,2,IF($K116&lt;$J116,0,1)*1)+IF($M116&gt;$L116,2,IF($M116&lt;$L116,0,1)*1)</f>
        <v>8</v>
      </c>
      <c r="Q116" t="s">
        <v>5</v>
      </c>
      <c r="R116" t="s">
        <v>122</v>
      </c>
      <c r="S116">
        <f>SUMIF(B115:M115,"H2",B116:M116)+SUMIF(B117:M117,"H2",B118:M118)+SUMIF(B119:M119,"H2",B120:M120)+SUMIF(B121:M121,"H2",B122:M122)+SUMIF(B123:M123,"H2",B124:M124)</f>
        <v>228</v>
      </c>
      <c r="U116">
        <f t="shared" ref="U116:U124" si="24">_xlfn.RANK.EQ(S116,$S$115:$S$124,1)+X116</f>
        <v>8</v>
      </c>
      <c r="V116" t="str">
        <f>B113</f>
        <v>Eslöv B</v>
      </c>
      <c r="W116">
        <f>LARGE(Data!I99:M99,1)</f>
        <v>48</v>
      </c>
      <c r="X116">
        <v>1</v>
      </c>
    </row>
    <row r="117" spans="1:24" x14ac:dyDescent="0.25">
      <c r="A117" s="20">
        <v>2</v>
      </c>
      <c r="B117" s="6" t="s">
        <v>8</v>
      </c>
      <c r="C117" s="3"/>
      <c r="D117" s="7" t="s">
        <v>9</v>
      </c>
      <c r="E117" s="6" t="s">
        <v>4</v>
      </c>
      <c r="F117" s="7" t="s">
        <v>10</v>
      </c>
      <c r="G117" s="6" t="s">
        <v>5</v>
      </c>
      <c r="H117" s="3"/>
      <c r="I117" s="7" t="s">
        <v>11</v>
      </c>
      <c r="J117" s="6" t="s">
        <v>6</v>
      </c>
      <c r="K117" s="7" t="s">
        <v>12</v>
      </c>
      <c r="L117" s="6" t="s">
        <v>7</v>
      </c>
      <c r="M117" s="7" t="s">
        <v>13</v>
      </c>
      <c r="N117" s="1"/>
      <c r="O117" s="1"/>
      <c r="Q117" t="s">
        <v>6</v>
      </c>
      <c r="R117" t="s">
        <v>124</v>
      </c>
      <c r="S117">
        <f>SUMIF(B115:M115,"H3",B116:M116)+SUMIF(B117:M117,"H3",B118:M118)+SUMIF(B119:M119,"H3",B120:M120)+SUMIF(B121:M121,"H3",B122:M122)+SUMIF(B123:M123,"H3",B124:M124)</f>
        <v>206</v>
      </c>
      <c r="U117">
        <f t="shared" si="24"/>
        <v>2</v>
      </c>
      <c r="V117" t="str">
        <f>B113</f>
        <v>Eslöv B</v>
      </c>
      <c r="W117">
        <f>LARGE(Data!I100:M100,1)</f>
        <v>44</v>
      </c>
    </row>
    <row r="118" spans="1:24" x14ac:dyDescent="0.25">
      <c r="A118" s="20"/>
      <c r="B118" s="8">
        <v>42</v>
      </c>
      <c r="C118" s="1"/>
      <c r="D118" s="9">
        <v>45</v>
      </c>
      <c r="E118" s="8">
        <v>45</v>
      </c>
      <c r="F118" s="9">
        <v>47</v>
      </c>
      <c r="G118" s="8">
        <v>48</v>
      </c>
      <c r="H118" s="1"/>
      <c r="I118" s="9">
        <v>47</v>
      </c>
      <c r="J118" s="8">
        <v>42</v>
      </c>
      <c r="K118" s="9">
        <v>32</v>
      </c>
      <c r="L118" s="8">
        <v>40</v>
      </c>
      <c r="M118" s="9">
        <v>42</v>
      </c>
      <c r="N118" s="1">
        <f t="shared" ref="N118:N124" si="25">IF($B118&gt;$D118,2,IF($B118&lt;$D118,0,1)*1)+IF($E118&gt;$F118,2,IF($E118&lt;$F118,0,1)*1)+IF($G118&gt;$I118,2,IF($G118&lt;$I118,0,1)*1)+IF($J118&gt;$K118,2,IF($J118&lt;$K118,0,1)*1)+IF($L118&gt;$M118,2,IF($L118&lt;$M118,0,1)*1)</f>
        <v>4</v>
      </c>
      <c r="O118" s="1">
        <f t="shared" ref="O118:O124" si="26">IF($D118&gt;$B118,2,IF($D118&lt;$B118,0,1)*1)+IF($F118&gt;$E118,2,IF($F118&lt;$E118,0,1)*1)+IF($I118&gt;$G118,2,IF($I118&lt;$G118,0,1)*1)+IF($K118&gt;$J118,2,IF($K118&lt;$J118,0,1)*1)+IF($M118&gt;$L118,2,IF($M118&lt;$L118,0,1)*1)</f>
        <v>6</v>
      </c>
      <c r="Q118" t="s">
        <v>7</v>
      </c>
      <c r="R118" t="s">
        <v>125</v>
      </c>
      <c r="S118">
        <f>SUMIF(B115:M115,"H4",B116:M116)+SUMIF(B117:M117,"H4",B118:M118)+SUMIF(B119:M119,"H4",B120:M120)+SUMIF(B121:M121,"H4",B122:M122)+SUMIF(B123:M123,"H4",B124:M124)</f>
        <v>208</v>
      </c>
      <c r="U118">
        <f t="shared" si="24"/>
        <v>4</v>
      </c>
      <c r="V118" t="str">
        <f>B113</f>
        <v>Eslöv B</v>
      </c>
      <c r="W118">
        <f>LARGE(Data!I101:M101,1)</f>
        <v>45</v>
      </c>
    </row>
    <row r="119" spans="1:24" x14ac:dyDescent="0.25">
      <c r="A119" s="20">
        <v>3</v>
      </c>
      <c r="B119" s="6" t="s">
        <v>7</v>
      </c>
      <c r="C119" s="3"/>
      <c r="D119" s="7" t="s">
        <v>9</v>
      </c>
      <c r="E119" s="6" t="s">
        <v>8</v>
      </c>
      <c r="F119" s="7" t="s">
        <v>10</v>
      </c>
      <c r="G119" s="6" t="s">
        <v>4</v>
      </c>
      <c r="H119" s="3"/>
      <c r="I119" s="7" t="s">
        <v>11</v>
      </c>
      <c r="J119" s="6" t="s">
        <v>5</v>
      </c>
      <c r="K119" s="7" t="s">
        <v>12</v>
      </c>
      <c r="L119" s="6" t="s">
        <v>6</v>
      </c>
      <c r="M119" s="7" t="s">
        <v>13</v>
      </c>
      <c r="N119" s="1"/>
      <c r="O119" s="1"/>
      <c r="Q119" t="s">
        <v>8</v>
      </c>
      <c r="R119" t="s">
        <v>126</v>
      </c>
      <c r="S119">
        <f>SUMIF(B115:M115,"H5",B116:M116)+SUMIF(B117:M117,"H5",B118:M118)+SUMIF(B119:M119,"H5",B120:M120)+SUMIF(B121:M121,"H5",B122:M122)+SUMIF(B123:M123,"H5",B124:M124)</f>
        <v>214</v>
      </c>
      <c r="T119" s="2">
        <f>SUM(S115:S119)</f>
        <v>1063</v>
      </c>
      <c r="U119">
        <f t="shared" si="24"/>
        <v>5</v>
      </c>
      <c r="V119" t="str">
        <f>B113</f>
        <v>Eslöv B</v>
      </c>
      <c r="W119">
        <f>LARGE(Data!I102:M102,1)</f>
        <v>45</v>
      </c>
    </row>
    <row r="120" spans="1:24" x14ac:dyDescent="0.25">
      <c r="A120" s="20"/>
      <c r="B120" s="8">
        <v>43</v>
      </c>
      <c r="C120" s="1"/>
      <c r="D120" s="9">
        <v>44</v>
      </c>
      <c r="E120" s="8">
        <v>44</v>
      </c>
      <c r="F120" s="9">
        <v>46</v>
      </c>
      <c r="G120" s="8">
        <v>40</v>
      </c>
      <c r="H120" s="1"/>
      <c r="I120" s="9">
        <v>47</v>
      </c>
      <c r="J120" s="8">
        <v>46</v>
      </c>
      <c r="K120" s="9">
        <v>43</v>
      </c>
      <c r="L120" s="8">
        <v>40</v>
      </c>
      <c r="M120" s="9">
        <v>43</v>
      </c>
      <c r="N120" s="1">
        <f t="shared" si="25"/>
        <v>2</v>
      </c>
      <c r="O120" s="1">
        <f t="shared" si="26"/>
        <v>8</v>
      </c>
      <c r="Q120" t="s">
        <v>9</v>
      </c>
      <c r="R120" t="s">
        <v>107</v>
      </c>
      <c r="S120">
        <f>SUMIF(B115:M115,"B1",B116:M116)+SUMIF(B117:M117,"B1",B118:M118)+SUMIF(B119:M119,"B1",B120:M120)+SUMIF(B121:M121,"B1",B122:M122)+SUMIF(B123:M123,"B1",B124:M124)</f>
        <v>228</v>
      </c>
      <c r="U120">
        <f t="shared" si="24"/>
        <v>7</v>
      </c>
      <c r="V120" t="str">
        <f>G113</f>
        <v>Hörby PSK</v>
      </c>
      <c r="W120">
        <f>LARGE(D116:D124,1)</f>
        <v>47</v>
      </c>
    </row>
    <row r="121" spans="1:24" x14ac:dyDescent="0.25">
      <c r="A121" s="21">
        <v>4</v>
      </c>
      <c r="B121" s="6" t="s">
        <v>6</v>
      </c>
      <c r="C121" s="3"/>
      <c r="D121" s="7" t="s">
        <v>9</v>
      </c>
      <c r="E121" s="6" t="s">
        <v>7</v>
      </c>
      <c r="F121" s="7" t="s">
        <v>10</v>
      </c>
      <c r="G121" s="6" t="s">
        <v>8</v>
      </c>
      <c r="H121" s="3"/>
      <c r="I121" s="7" t="s">
        <v>11</v>
      </c>
      <c r="J121" s="6" t="s">
        <v>4</v>
      </c>
      <c r="K121" s="7" t="s">
        <v>12</v>
      </c>
      <c r="L121" s="6" t="s">
        <v>5</v>
      </c>
      <c r="M121" s="7" t="s">
        <v>13</v>
      </c>
      <c r="N121" s="1"/>
      <c r="O121" s="1"/>
      <c r="Q121" t="s">
        <v>10</v>
      </c>
      <c r="R121" t="s">
        <v>109</v>
      </c>
      <c r="S121">
        <f>SUMIF(B115:M115,"B2",B116:M116)+SUMIF(B117:M117,"B2",B118:M118)+SUMIF(B119:M119,"B2",B120:M120)+SUMIF(B121:M121,"B2",B122:M122)+SUMIF(B123:M123,"B2",B124:M124)</f>
        <v>235</v>
      </c>
      <c r="U121">
        <f t="shared" si="24"/>
        <v>10</v>
      </c>
      <c r="V121" t="str">
        <f>G113</f>
        <v>Hörby PSK</v>
      </c>
      <c r="W121">
        <f>LARGE(F116:F124,1)</f>
        <v>48</v>
      </c>
    </row>
    <row r="122" spans="1:24" x14ac:dyDescent="0.25">
      <c r="A122" s="21"/>
      <c r="B122" s="8">
        <v>41</v>
      </c>
      <c r="C122" s="1"/>
      <c r="D122" s="9">
        <v>46</v>
      </c>
      <c r="E122" s="8">
        <v>45</v>
      </c>
      <c r="F122" s="9">
        <v>48</v>
      </c>
      <c r="G122" s="8">
        <v>45</v>
      </c>
      <c r="H122" s="1"/>
      <c r="I122" s="9">
        <v>43</v>
      </c>
      <c r="J122" s="8">
        <v>40</v>
      </c>
      <c r="K122" s="9">
        <v>41</v>
      </c>
      <c r="L122" s="8">
        <v>47</v>
      </c>
      <c r="M122" s="9">
        <v>43</v>
      </c>
      <c r="N122" s="1">
        <f t="shared" si="25"/>
        <v>4</v>
      </c>
      <c r="O122" s="1">
        <f t="shared" si="26"/>
        <v>6</v>
      </c>
      <c r="Q122" t="s">
        <v>11</v>
      </c>
      <c r="R122" t="s">
        <v>119</v>
      </c>
      <c r="S122">
        <f>SUMIF(B115:M115,"B3",B116:M116)+SUMIF(B117:M117,"B3",B118:M118)+SUMIF(B119:M119,"B3",B120:M120)+SUMIF(B121:M121,"B3",B122:M122)+SUMIF(B123:M123,"B3",B124:M124)</f>
        <v>231</v>
      </c>
      <c r="U122">
        <f t="shared" si="24"/>
        <v>9</v>
      </c>
      <c r="V122" t="str">
        <f>G113</f>
        <v>Hörby PSK</v>
      </c>
      <c r="W122">
        <f>LARGE(I116:I124,1)</f>
        <v>48</v>
      </c>
    </row>
    <row r="123" spans="1:24" x14ac:dyDescent="0.25">
      <c r="A123" s="20">
        <v>5</v>
      </c>
      <c r="B123" s="6" t="s">
        <v>5</v>
      </c>
      <c r="C123" s="3"/>
      <c r="D123" s="7" t="s">
        <v>9</v>
      </c>
      <c r="E123" s="6" t="s">
        <v>6</v>
      </c>
      <c r="F123" s="7" t="s">
        <v>10</v>
      </c>
      <c r="G123" s="6" t="s">
        <v>7</v>
      </c>
      <c r="H123" s="3"/>
      <c r="I123" s="7" t="s">
        <v>11</v>
      </c>
      <c r="J123" s="6" t="s">
        <v>8</v>
      </c>
      <c r="K123" s="7" t="s">
        <v>12</v>
      </c>
      <c r="L123" s="6" t="s">
        <v>4</v>
      </c>
      <c r="M123" s="7" t="s">
        <v>13</v>
      </c>
      <c r="N123" s="1"/>
      <c r="O123" s="1"/>
      <c r="Q123" t="s">
        <v>12</v>
      </c>
      <c r="R123" t="s">
        <v>110</v>
      </c>
      <c r="S123">
        <f>SUMIF(B115:M115,"B4",B116:M116)+SUMIF(B117:M117,"B4",B118:M118)+SUMIF(B119:M119,"B4",B120:M120)+SUMIF(B121:M121,"B4",B122:M122)+SUMIF(B123:M123,"B4",B124:M124)</f>
        <v>197</v>
      </c>
      <c r="U123">
        <f t="shared" si="24"/>
        <v>1</v>
      </c>
      <c r="V123" t="str">
        <f>G113</f>
        <v>Hörby PSK</v>
      </c>
      <c r="W123">
        <f>LARGE(K116:K124,1)</f>
        <v>44</v>
      </c>
    </row>
    <row r="124" spans="1:24" ht="15.75" thickBot="1" x14ac:dyDescent="0.3">
      <c r="A124" s="20"/>
      <c r="B124" s="10">
        <v>42</v>
      </c>
      <c r="C124" s="14"/>
      <c r="D124" s="11">
        <v>47</v>
      </c>
      <c r="E124" s="10">
        <v>39</v>
      </c>
      <c r="F124" s="11">
        <v>47</v>
      </c>
      <c r="G124" s="10">
        <v>40</v>
      </c>
      <c r="H124" s="14"/>
      <c r="I124" s="11">
        <v>46</v>
      </c>
      <c r="J124" s="10">
        <v>42</v>
      </c>
      <c r="K124" s="11">
        <v>44</v>
      </c>
      <c r="L124" s="10">
        <v>42</v>
      </c>
      <c r="M124" s="11">
        <v>45</v>
      </c>
      <c r="N124" s="1">
        <f t="shared" si="25"/>
        <v>0</v>
      </c>
      <c r="O124" s="1">
        <f t="shared" si="26"/>
        <v>10</v>
      </c>
      <c r="Q124" t="s">
        <v>13</v>
      </c>
      <c r="R124" t="s">
        <v>120</v>
      </c>
      <c r="S124">
        <f>SUMIF(B115:M115,"B5",B116:M116)+SUMIF(B117:M117,"B5",B118:M118)+SUMIF(B119:M119,"B5",B120:M120)+SUMIF(B121:M121,"B5",B122:M122)+SUMIF(B123:M123,"B5",B124:M124)</f>
        <v>217</v>
      </c>
      <c r="T124" s="2">
        <f>SUM(S120:S124)</f>
        <v>1108</v>
      </c>
      <c r="U124">
        <f t="shared" si="24"/>
        <v>6</v>
      </c>
      <c r="V124" t="str">
        <f>G113</f>
        <v>Hörby PSK</v>
      </c>
      <c r="W124">
        <f>LARGE(M116:M124,1)</f>
        <v>45</v>
      </c>
    </row>
    <row r="125" spans="1:24" x14ac:dyDescent="0.25">
      <c r="N125" s="3">
        <f>SUM(N116:N124)</f>
        <v>12</v>
      </c>
      <c r="O125" s="3">
        <f>SUM(O116:O124)</f>
        <v>38</v>
      </c>
    </row>
    <row r="127" spans="1:24" x14ac:dyDescent="0.25">
      <c r="A127" s="2" t="s">
        <v>30</v>
      </c>
      <c r="B127" s="2" t="s">
        <v>73</v>
      </c>
      <c r="C127" s="2">
        <f>N139</f>
        <v>18</v>
      </c>
      <c r="E127" s="2">
        <f>IF(N139&gt;O139,2,IF(N139&lt;O139,0,1)*1)</f>
        <v>0</v>
      </c>
      <c r="F127" t="s">
        <v>20</v>
      </c>
      <c r="G127" s="2" t="s">
        <v>71</v>
      </c>
      <c r="H127" s="2">
        <f>O139</f>
        <v>32</v>
      </c>
      <c r="K127" s="2">
        <f>IF(O139&gt;N139,2,IF(O139&lt;N139,0,1)*1)</f>
        <v>2</v>
      </c>
    </row>
    <row r="128" spans="1:24" x14ac:dyDescent="0.25">
      <c r="B128" s="1">
        <v>1</v>
      </c>
      <c r="C128" s="1"/>
      <c r="D128" s="1">
        <v>2</v>
      </c>
      <c r="E128" s="1">
        <v>3</v>
      </c>
      <c r="F128" s="1">
        <v>4</v>
      </c>
      <c r="G128" s="1">
        <v>5</v>
      </c>
      <c r="H128" s="1"/>
      <c r="I128" s="1">
        <v>6</v>
      </c>
      <c r="J128" s="1">
        <v>7</v>
      </c>
      <c r="K128" s="1">
        <v>8</v>
      </c>
      <c r="L128" s="1">
        <v>9</v>
      </c>
      <c r="M128" s="1">
        <v>10</v>
      </c>
      <c r="N128" s="21" t="s">
        <v>14</v>
      </c>
      <c r="O128" s="21"/>
      <c r="S128" t="s">
        <v>19</v>
      </c>
      <c r="T128" t="s">
        <v>18</v>
      </c>
    </row>
    <row r="129" spans="1:24" ht="15.75" thickBot="1" x14ac:dyDescent="0.3">
      <c r="A129" s="20">
        <v>1</v>
      </c>
      <c r="B129" s="3" t="s">
        <v>4</v>
      </c>
      <c r="C129" s="3"/>
      <c r="D129" s="3" t="s">
        <v>9</v>
      </c>
      <c r="E129" s="3" t="s">
        <v>5</v>
      </c>
      <c r="F129" s="3" t="s">
        <v>10</v>
      </c>
      <c r="G129" s="3" t="s">
        <v>6</v>
      </c>
      <c r="H129" s="3"/>
      <c r="I129" s="3" t="s">
        <v>11</v>
      </c>
      <c r="J129" s="3" t="s">
        <v>7</v>
      </c>
      <c r="K129" s="3" t="s">
        <v>12</v>
      </c>
      <c r="L129" s="3" t="s">
        <v>8</v>
      </c>
      <c r="M129" s="3" t="s">
        <v>13</v>
      </c>
      <c r="N129" s="3" t="s">
        <v>15</v>
      </c>
      <c r="O129" s="3" t="s">
        <v>16</v>
      </c>
      <c r="Q129" t="s">
        <v>4</v>
      </c>
      <c r="R129" t="s">
        <v>135</v>
      </c>
      <c r="S129">
        <f>SUMIF(B129:M129,"H1",B130:M130)+SUMIF(B131:M131,"H1",B132:M132)+SUMIF(B133:M133,"H1",B134:M134)+SUMIF(B135:M135,"H1",B136:M136)+SUMIF(B137:M137,"H1",B138:M138)</f>
        <v>181</v>
      </c>
      <c r="U129">
        <f>_xlfn.RANK.EQ(S129,$S$129:$S$138,1)+X129</f>
        <v>1</v>
      </c>
      <c r="V129" t="str">
        <f>B127</f>
        <v>L. Bedinge B</v>
      </c>
      <c r="W129">
        <f>LARGE(Data!I112:M112,1)</f>
        <v>37</v>
      </c>
    </row>
    <row r="130" spans="1:24" x14ac:dyDescent="0.25">
      <c r="A130" s="20"/>
      <c r="B130" s="4">
        <v>36</v>
      </c>
      <c r="C130" s="13"/>
      <c r="D130" s="5">
        <v>41</v>
      </c>
      <c r="E130" s="4">
        <v>43</v>
      </c>
      <c r="F130" s="5">
        <v>41</v>
      </c>
      <c r="G130" s="4">
        <v>42</v>
      </c>
      <c r="H130" s="13"/>
      <c r="I130" s="5">
        <v>41</v>
      </c>
      <c r="J130" s="4">
        <v>40</v>
      </c>
      <c r="K130" s="5">
        <v>38</v>
      </c>
      <c r="L130" s="4">
        <v>37</v>
      </c>
      <c r="M130" s="5">
        <v>47</v>
      </c>
      <c r="N130" s="1">
        <f>IF($B130&gt;$D130,2,IF($B130&lt;$D130,0,1)*1)+IF($E130&gt;$F130,2,IF($E130&lt;$F130,0,1)*1)+IF($G130&gt;$I130,2,IF($G130&lt;$I130,0,1)*1)+IF($J130&gt;$K130,2,IF($J130&lt;$K130,0,1)*1)+IF($L130&gt;$M130,2,IF($L130&lt;$M130,0,1)*1)</f>
        <v>6</v>
      </c>
      <c r="O130" s="1">
        <f>IF($D130&gt;$B130,2,IF($D130&lt;$B130,0,1)*1)+IF($F130&gt;$E130,2,IF($F130&lt;$E130,0,1)*1)+IF($I130&gt;$G130,2,IF($I130&lt;$G130,0,1)*1)+IF($K130&gt;$J130,2,IF($K130&lt;$J130,0,1)*1)+IF($M130&gt;$L130,2,IF($M130&lt;$L130,0,1)*1)</f>
        <v>4</v>
      </c>
      <c r="Q130" t="s">
        <v>5</v>
      </c>
      <c r="R130" t="s">
        <v>117</v>
      </c>
      <c r="S130">
        <f>SUMIF(B129:M129,"H2",B130:M130)+SUMIF(B131:M131,"H2",B132:M132)+SUMIF(B133:M133,"H2",B134:M134)+SUMIF(B135:M135,"H2",B136:M136)+SUMIF(B137:M137,"H2",B138:M138)</f>
        <v>207</v>
      </c>
      <c r="U130">
        <f t="shared" ref="U130:U138" si="27">_xlfn.RANK.EQ(S130,$S$129:$S$138,1)+X130</f>
        <v>4</v>
      </c>
      <c r="V130" t="str">
        <f>B127</f>
        <v>L. Bedinge B</v>
      </c>
      <c r="W130">
        <f>LARGE(Data!I113:M113,1)</f>
        <v>43</v>
      </c>
    </row>
    <row r="131" spans="1:24" x14ac:dyDescent="0.25">
      <c r="A131" s="20">
        <v>2</v>
      </c>
      <c r="B131" s="6" t="s">
        <v>8</v>
      </c>
      <c r="C131" s="3"/>
      <c r="D131" s="7" t="s">
        <v>9</v>
      </c>
      <c r="E131" s="6" t="s">
        <v>4</v>
      </c>
      <c r="F131" s="7" t="s">
        <v>10</v>
      </c>
      <c r="G131" s="6" t="s">
        <v>5</v>
      </c>
      <c r="H131" s="3"/>
      <c r="I131" s="7" t="s">
        <v>11</v>
      </c>
      <c r="J131" s="6" t="s">
        <v>6</v>
      </c>
      <c r="K131" s="7" t="s">
        <v>12</v>
      </c>
      <c r="L131" s="6" t="s">
        <v>7</v>
      </c>
      <c r="M131" s="7" t="s">
        <v>13</v>
      </c>
      <c r="N131" s="1"/>
      <c r="O131" s="1"/>
      <c r="Q131" t="s">
        <v>6</v>
      </c>
      <c r="R131" t="s">
        <v>74</v>
      </c>
      <c r="S131">
        <f>SUMIF(B129:M129,"H3",B130:M130)+SUMIF(B131:M131,"H3",B132:M132)+SUMIF(B133:M133,"H3",B134:M134)+SUMIF(B135:M135,"H3",B136:M136)+SUMIF(B137:M137,"H3",B138:M138)</f>
        <v>208</v>
      </c>
      <c r="U131">
        <f t="shared" si="27"/>
        <v>6</v>
      </c>
      <c r="V131" t="str">
        <f>B127</f>
        <v>L. Bedinge B</v>
      </c>
      <c r="W131">
        <f>LARGE(Data!I114:M114,1)</f>
        <v>45</v>
      </c>
    </row>
    <row r="132" spans="1:24" x14ac:dyDescent="0.25">
      <c r="A132" s="20"/>
      <c r="B132" s="8">
        <v>38</v>
      </c>
      <c r="C132" s="1"/>
      <c r="D132" s="9">
        <v>42</v>
      </c>
      <c r="E132" s="8">
        <v>37</v>
      </c>
      <c r="F132" s="9">
        <v>27</v>
      </c>
      <c r="G132" s="8">
        <v>40</v>
      </c>
      <c r="H132" s="1"/>
      <c r="I132" s="9">
        <v>46</v>
      </c>
      <c r="J132" s="8">
        <v>39</v>
      </c>
      <c r="K132" s="9">
        <v>46</v>
      </c>
      <c r="L132" s="8">
        <v>43</v>
      </c>
      <c r="M132" s="9">
        <v>39</v>
      </c>
      <c r="N132" s="1">
        <f t="shared" ref="N132:N138" si="28">IF($B132&gt;$D132,2,IF($B132&lt;$D132,0,1)*1)+IF($E132&gt;$F132,2,IF($E132&lt;$F132,0,1)*1)+IF($G132&gt;$I132,2,IF($G132&lt;$I132,0,1)*1)+IF($J132&gt;$K132,2,IF($J132&lt;$K132,0,1)*1)+IF($L132&gt;$M132,2,IF($L132&lt;$M132,0,1)*1)</f>
        <v>4</v>
      </c>
      <c r="O132" s="1">
        <f t="shared" ref="O132:O138" si="29">IF($D132&gt;$B132,2,IF($D132&lt;$B132,0,1)*1)+IF($F132&gt;$E132,2,IF($F132&lt;$E132,0,1)*1)+IF($I132&gt;$G132,2,IF($I132&lt;$G132,0,1)*1)+IF($K132&gt;$J132,2,IF($K132&lt;$J132,0,1)*1)+IF($M132&gt;$L132,2,IF($M132&lt;$L132,0,1)*1)</f>
        <v>6</v>
      </c>
      <c r="Q132" t="s">
        <v>7</v>
      </c>
      <c r="R132" t="s">
        <v>127</v>
      </c>
      <c r="S132">
        <f>SUMIF(B129:M129,"H4",B130:M130)+SUMIF(B131:M131,"H4",B132:M132)+SUMIF(B133:M133,"H4",B134:M134)+SUMIF(B135:M135,"H4",B136:M136)+SUMIF(B137:M137,"H4",B138:M138)</f>
        <v>218</v>
      </c>
      <c r="U132">
        <f t="shared" si="27"/>
        <v>8</v>
      </c>
      <c r="V132" t="str">
        <f>B127</f>
        <v>L. Bedinge B</v>
      </c>
      <c r="W132">
        <f>LARGE(Data!I115:M115,1)</f>
        <v>47</v>
      </c>
    </row>
    <row r="133" spans="1:24" x14ac:dyDescent="0.25">
      <c r="A133" s="20">
        <v>3</v>
      </c>
      <c r="B133" s="6" t="s">
        <v>7</v>
      </c>
      <c r="C133" s="3"/>
      <c r="D133" s="7" t="s">
        <v>9</v>
      </c>
      <c r="E133" s="6" t="s">
        <v>8</v>
      </c>
      <c r="F133" s="7" t="s">
        <v>10</v>
      </c>
      <c r="G133" s="6" t="s">
        <v>4</v>
      </c>
      <c r="H133" s="3"/>
      <c r="I133" s="7" t="s">
        <v>11</v>
      </c>
      <c r="J133" s="6" t="s">
        <v>5</v>
      </c>
      <c r="K133" s="7" t="s">
        <v>12</v>
      </c>
      <c r="L133" s="6" t="s">
        <v>6</v>
      </c>
      <c r="M133" s="7" t="s">
        <v>13</v>
      </c>
      <c r="N133" s="1"/>
      <c r="O133" s="1"/>
      <c r="Q133" t="s">
        <v>8</v>
      </c>
      <c r="R133" t="s">
        <v>47</v>
      </c>
      <c r="S133">
        <f>SUMIF(B129:M129,"H5",B130:M130)+SUMIF(B131:M131,"H5",B132:M132)+SUMIF(B133:M133,"H5",B134:M134)+SUMIF(B135:M135,"H5",B136:M136)+SUMIF(B137:M137,"H5",B138:M138)</f>
        <v>181</v>
      </c>
      <c r="T133" s="2">
        <f>SUM(S129:S133)</f>
        <v>995</v>
      </c>
      <c r="U133">
        <f t="shared" si="27"/>
        <v>2</v>
      </c>
      <c r="V133" t="str">
        <f>B127</f>
        <v>L. Bedinge B</v>
      </c>
      <c r="W133">
        <f>LARGE(Data!I116:M116,1)</f>
        <v>38</v>
      </c>
      <c r="X133">
        <v>1</v>
      </c>
    </row>
    <row r="134" spans="1:24" x14ac:dyDescent="0.25">
      <c r="A134" s="20"/>
      <c r="B134" s="8">
        <v>43</v>
      </c>
      <c r="C134" s="1"/>
      <c r="D134" s="9">
        <v>44</v>
      </c>
      <c r="E134" s="8">
        <v>36</v>
      </c>
      <c r="F134" s="9">
        <v>38</v>
      </c>
      <c r="G134" s="8">
        <v>36</v>
      </c>
      <c r="H134" s="1"/>
      <c r="I134" s="9">
        <v>41</v>
      </c>
      <c r="J134" s="8">
        <v>42</v>
      </c>
      <c r="K134" s="9">
        <v>42</v>
      </c>
      <c r="L134" s="8">
        <v>39</v>
      </c>
      <c r="M134" s="9">
        <v>47</v>
      </c>
      <c r="N134" s="1">
        <f t="shared" si="28"/>
        <v>1</v>
      </c>
      <c r="O134" s="1">
        <f t="shared" si="29"/>
        <v>9</v>
      </c>
      <c r="Q134" t="s">
        <v>9</v>
      </c>
      <c r="R134" t="s">
        <v>136</v>
      </c>
      <c r="S134">
        <f>SUMIF(B129:M129,"B1",B130:M130)+SUMIF(B131:M131,"B1",B132:M132)+SUMIF(B133:M133,"B1",B134:M134)+SUMIF(B135:M135,"B1",B136:M136)+SUMIF(B137:M137,"B1",B138:M138)</f>
        <v>217</v>
      </c>
      <c r="U134">
        <f t="shared" si="27"/>
        <v>7</v>
      </c>
      <c r="V134" t="str">
        <f>G127</f>
        <v>Eslöv B</v>
      </c>
      <c r="W134">
        <f>LARGE(D130:D138,1)</f>
        <v>45</v>
      </c>
    </row>
    <row r="135" spans="1:24" x14ac:dyDescent="0.25">
      <c r="A135" s="21">
        <v>4</v>
      </c>
      <c r="B135" s="6" t="s">
        <v>6</v>
      </c>
      <c r="C135" s="3"/>
      <c r="D135" s="7" t="s">
        <v>9</v>
      </c>
      <c r="E135" s="6" t="s">
        <v>7</v>
      </c>
      <c r="F135" s="7" t="s">
        <v>10</v>
      </c>
      <c r="G135" s="6" t="s">
        <v>8</v>
      </c>
      <c r="H135" s="3"/>
      <c r="I135" s="7" t="s">
        <v>11</v>
      </c>
      <c r="J135" s="6" t="s">
        <v>4</v>
      </c>
      <c r="K135" s="7" t="s">
        <v>12</v>
      </c>
      <c r="L135" s="6" t="s">
        <v>5</v>
      </c>
      <c r="M135" s="7" t="s">
        <v>13</v>
      </c>
      <c r="N135" s="1"/>
      <c r="O135" s="1"/>
      <c r="Q135" t="s">
        <v>10</v>
      </c>
      <c r="R135" t="s">
        <v>124</v>
      </c>
      <c r="S135">
        <f>SUMIF(B129:M129,"B2",B130:M130)+SUMIF(B131:M131,"B2",B132:M132)+SUMIF(B133:M133,"B2",B134:M134)+SUMIF(B135:M135,"B2",B136:M136)+SUMIF(B137:M137,"B2",B138:M138)</f>
        <v>188</v>
      </c>
      <c r="U135">
        <f t="shared" si="27"/>
        <v>3</v>
      </c>
      <c r="V135" t="str">
        <f>G127</f>
        <v>Eslöv B</v>
      </c>
      <c r="W135">
        <f>LARGE(F130:F138,1)</f>
        <v>41</v>
      </c>
    </row>
    <row r="136" spans="1:24" x14ac:dyDescent="0.25">
      <c r="A136" s="21"/>
      <c r="B136" s="8">
        <v>45</v>
      </c>
      <c r="C136" s="1"/>
      <c r="D136" s="9">
        <v>45</v>
      </c>
      <c r="E136" s="8">
        <v>47</v>
      </c>
      <c r="F136" s="9">
        <v>41</v>
      </c>
      <c r="G136" s="8">
        <v>34</v>
      </c>
      <c r="H136" s="1"/>
      <c r="I136" s="9">
        <v>40</v>
      </c>
      <c r="J136" s="8">
        <v>37</v>
      </c>
      <c r="K136" s="9">
        <v>47</v>
      </c>
      <c r="L136" s="8">
        <v>43</v>
      </c>
      <c r="M136" s="9">
        <v>46</v>
      </c>
      <c r="N136" s="1">
        <f t="shared" si="28"/>
        <v>3</v>
      </c>
      <c r="O136" s="1">
        <f t="shared" si="29"/>
        <v>7</v>
      </c>
      <c r="Q136" t="s">
        <v>11</v>
      </c>
      <c r="R136" t="s">
        <v>126</v>
      </c>
      <c r="S136">
        <f>SUMIF(B129:M129,"B3",B130:M130)+SUMIF(B131:M131,"B3",B132:M132)+SUMIF(B133:M133,"B3",B134:M134)+SUMIF(B135:M135,"B3",B136:M136)+SUMIF(B137:M137,"B3",B138:M138)</f>
        <v>207</v>
      </c>
      <c r="U136">
        <f t="shared" si="27"/>
        <v>5</v>
      </c>
      <c r="V136" t="str">
        <f>G127</f>
        <v>Eslöv B</v>
      </c>
      <c r="W136">
        <f>LARGE(I130:I138,1)</f>
        <v>46</v>
      </c>
      <c r="X136">
        <v>1</v>
      </c>
    </row>
    <row r="137" spans="1:24" x14ac:dyDescent="0.25">
      <c r="A137" s="20">
        <v>5</v>
      </c>
      <c r="B137" s="6" t="s">
        <v>5</v>
      </c>
      <c r="C137" s="3"/>
      <c r="D137" s="7" t="s">
        <v>9</v>
      </c>
      <c r="E137" s="6" t="s">
        <v>6</v>
      </c>
      <c r="F137" s="7" t="s">
        <v>10</v>
      </c>
      <c r="G137" s="6" t="s">
        <v>7</v>
      </c>
      <c r="H137" s="3"/>
      <c r="I137" s="7" t="s">
        <v>11</v>
      </c>
      <c r="J137" s="6" t="s">
        <v>8</v>
      </c>
      <c r="K137" s="7" t="s">
        <v>12</v>
      </c>
      <c r="L137" s="6" t="s">
        <v>4</v>
      </c>
      <c r="M137" s="7" t="s">
        <v>13</v>
      </c>
      <c r="N137" s="1"/>
      <c r="O137" s="1"/>
      <c r="Q137" t="s">
        <v>12</v>
      </c>
      <c r="R137" t="s">
        <v>125</v>
      </c>
      <c r="S137">
        <f>SUMIF(B129:M129,"B4",B130:M130)+SUMIF(B131:M131,"B4",B132:M132)+SUMIF(B133:M133,"B4",B134:M134)+SUMIF(B135:M135,"B4",B136:M136)+SUMIF(B137:M137,"B4",B138:M138)</f>
        <v>221</v>
      </c>
      <c r="U137">
        <f t="shared" si="27"/>
        <v>9</v>
      </c>
      <c r="V137" t="str">
        <f>G127</f>
        <v>Eslöv B</v>
      </c>
      <c r="W137">
        <f>LARGE(K130:K138,1)</f>
        <v>48</v>
      </c>
    </row>
    <row r="138" spans="1:24" ht="15.75" thickBot="1" x14ac:dyDescent="0.3">
      <c r="A138" s="20"/>
      <c r="B138" s="10">
        <v>39</v>
      </c>
      <c r="C138" s="14"/>
      <c r="D138" s="11">
        <v>45</v>
      </c>
      <c r="E138" s="10">
        <v>43</v>
      </c>
      <c r="F138" s="11">
        <v>41</v>
      </c>
      <c r="G138" s="10">
        <v>45</v>
      </c>
      <c r="H138" s="14"/>
      <c r="I138" s="11">
        <v>39</v>
      </c>
      <c r="J138" s="10">
        <v>36</v>
      </c>
      <c r="K138" s="11">
        <v>48</v>
      </c>
      <c r="L138" s="10">
        <v>35</v>
      </c>
      <c r="M138" s="11">
        <v>45</v>
      </c>
      <c r="N138" s="1">
        <f t="shared" si="28"/>
        <v>4</v>
      </c>
      <c r="O138" s="1">
        <f t="shared" si="29"/>
        <v>6</v>
      </c>
      <c r="Q138" t="s">
        <v>13</v>
      </c>
      <c r="R138" t="s">
        <v>122</v>
      </c>
      <c r="S138">
        <f>SUMIF(B129:M129,"B5",B130:M130)+SUMIF(B131:M131,"B5",B132:M132)+SUMIF(B133:M133,"B5",B134:M134)+SUMIF(B135:M135,"B5",B136:M136)+SUMIF(B137:M137,"B5",B138:M138)</f>
        <v>224</v>
      </c>
      <c r="T138" s="2">
        <f>SUM(S134:S138)</f>
        <v>1057</v>
      </c>
      <c r="U138">
        <f t="shared" si="27"/>
        <v>10</v>
      </c>
      <c r="V138" t="str">
        <f>G127</f>
        <v>Eslöv B</v>
      </c>
      <c r="W138">
        <f>LARGE(M130:M138,1)</f>
        <v>47</v>
      </c>
    </row>
    <row r="139" spans="1:24" x14ac:dyDescent="0.25">
      <c r="N139" s="3">
        <f>SUM(N130:N138)</f>
        <v>18</v>
      </c>
      <c r="O139" s="3">
        <f>SUM(O130:O138)</f>
        <v>32</v>
      </c>
    </row>
    <row r="141" spans="1:24" x14ac:dyDescent="0.25">
      <c r="A141" s="2" t="s">
        <v>30</v>
      </c>
      <c r="B141" s="2" t="s">
        <v>105</v>
      </c>
      <c r="C141" s="2">
        <f>N153</f>
        <v>38</v>
      </c>
      <c r="E141" s="2">
        <f>IF(N153&gt;O153,2,IF(N153&lt;O153,0,1)*1)</f>
        <v>2</v>
      </c>
      <c r="F141" t="s">
        <v>20</v>
      </c>
      <c r="G141" s="2" t="s">
        <v>72</v>
      </c>
      <c r="H141" s="2">
        <f>O153</f>
        <v>12</v>
      </c>
      <c r="K141" s="2">
        <f>IF(O153&gt;N153,2,IF(O153&lt;N153,0,1)*1)</f>
        <v>0</v>
      </c>
    </row>
    <row r="142" spans="1:24" x14ac:dyDescent="0.25">
      <c r="B142" s="1">
        <v>1</v>
      </c>
      <c r="C142" s="1"/>
      <c r="D142" s="1">
        <v>2</v>
      </c>
      <c r="E142" s="1">
        <v>3</v>
      </c>
      <c r="F142" s="1">
        <v>4</v>
      </c>
      <c r="G142" s="1">
        <v>5</v>
      </c>
      <c r="H142" s="1"/>
      <c r="I142" s="1">
        <v>6</v>
      </c>
      <c r="J142" s="1">
        <v>7</v>
      </c>
      <c r="K142" s="1">
        <v>8</v>
      </c>
      <c r="L142" s="1">
        <v>9</v>
      </c>
      <c r="M142" s="1">
        <v>10</v>
      </c>
      <c r="N142" s="21" t="s">
        <v>14</v>
      </c>
      <c r="O142" s="21"/>
      <c r="S142" t="s">
        <v>19</v>
      </c>
      <c r="T142" t="s">
        <v>18</v>
      </c>
    </row>
    <row r="143" spans="1:24" ht="15.75" thickBot="1" x14ac:dyDescent="0.3">
      <c r="A143" s="20">
        <v>1</v>
      </c>
      <c r="B143" s="3" t="s">
        <v>4</v>
      </c>
      <c r="C143" s="3"/>
      <c r="D143" s="3" t="s">
        <v>9</v>
      </c>
      <c r="E143" s="3" t="s">
        <v>5</v>
      </c>
      <c r="F143" s="3" t="s">
        <v>10</v>
      </c>
      <c r="G143" s="3" t="s">
        <v>6</v>
      </c>
      <c r="H143" s="3"/>
      <c r="I143" s="3" t="s">
        <v>11</v>
      </c>
      <c r="J143" s="3" t="s">
        <v>7</v>
      </c>
      <c r="K143" s="3" t="s">
        <v>12</v>
      </c>
      <c r="L143" s="3" t="s">
        <v>8</v>
      </c>
      <c r="M143" s="3" t="s">
        <v>13</v>
      </c>
      <c r="N143" s="3" t="s">
        <v>15</v>
      </c>
      <c r="O143" s="3" t="s">
        <v>16</v>
      </c>
      <c r="Q143" t="s">
        <v>4</v>
      </c>
      <c r="R143" t="s">
        <v>114</v>
      </c>
      <c r="S143">
        <f>SUMIF(B143:M143,"H1",B144:M144)+SUMIF(B145:M145,"H1",B146:M146)+SUMIF(B147:M147,"H1",B148:M148)+SUMIF(B149:M149,"H1",B150:M150)+SUMIF(B151:M151,"H1",B152:M152)</f>
        <v>213</v>
      </c>
      <c r="U143">
        <f>_xlfn.RANK.EQ(S143,$S$143:$S$152,1)+X143</f>
        <v>6</v>
      </c>
      <c r="V143" t="str">
        <f>B141</f>
        <v>MPK B</v>
      </c>
      <c r="W143">
        <f>LARGE(Data!I126:M126,1)</f>
        <v>45</v>
      </c>
    </row>
    <row r="144" spans="1:24" x14ac:dyDescent="0.25">
      <c r="A144" s="20"/>
      <c r="B144" s="4">
        <v>43</v>
      </c>
      <c r="C144" s="13"/>
      <c r="D144" s="5">
        <v>47</v>
      </c>
      <c r="E144" s="4">
        <v>43</v>
      </c>
      <c r="F144" s="5">
        <v>44</v>
      </c>
      <c r="G144" s="4">
        <v>44</v>
      </c>
      <c r="H144" s="13"/>
      <c r="I144" s="5">
        <v>0</v>
      </c>
      <c r="J144" s="4">
        <v>43</v>
      </c>
      <c r="K144" s="5">
        <v>0</v>
      </c>
      <c r="L144" s="4">
        <v>32</v>
      </c>
      <c r="M144" s="5">
        <v>0</v>
      </c>
      <c r="N144" s="1">
        <f>IF($B144&gt;$D144,2,IF($B144&lt;$D144,0,1)*1)+IF($E144&gt;$F144,2,IF($E144&lt;$F144,0,1)*1)+IF($G144&gt;$I144,2,IF($G144&lt;$I144,0,1)*1)+IF($J144&gt;$K144,2,IF($J144&lt;$K144,0,1)*1)+IF($L144&gt;$M144,2,IF($L144&lt;$M144,0,1)*1)</f>
        <v>6</v>
      </c>
      <c r="O144" s="1">
        <f>IF($D144&gt;$B144,2,IF($D144&lt;$B144,0,1)*1)+IF($F144&gt;$E144,2,IF($F144&lt;$E144,0,1)*1)+IF($I144&gt;$G144,2,IF($I144&lt;$G144,0,1)*1)+IF($K144&gt;$J144,2,IF($K144&lt;$J144,0,1)*1)+IF($M144&gt;$L144,2,IF($M144&lt;$L144,0,1)*1)</f>
        <v>4</v>
      </c>
      <c r="Q144" t="s">
        <v>5</v>
      </c>
      <c r="R144" t="s">
        <v>115</v>
      </c>
      <c r="S144">
        <f>SUMIF(B143:M143,"H2",B144:M144)+SUMIF(B145:M145,"H2",B146:M146)+SUMIF(B147:M147,"H2",B148:M148)+SUMIF(B149:M149,"H2",B150:M150)+SUMIF(B151:M151,"H2",B152:M152)</f>
        <v>208</v>
      </c>
      <c r="U144">
        <f t="shared" ref="U144:U149" si="30">_xlfn.RANK.EQ(S144,$S$143:$S$152,1)+X144</f>
        <v>5</v>
      </c>
      <c r="V144" t="str">
        <f>B141</f>
        <v>MPK B</v>
      </c>
      <c r="W144">
        <f>LARGE(Data!I127:M127,1)</f>
        <v>43</v>
      </c>
    </row>
    <row r="145" spans="1:23" x14ac:dyDescent="0.25">
      <c r="A145" s="20">
        <v>2</v>
      </c>
      <c r="B145" s="6" t="s">
        <v>8</v>
      </c>
      <c r="C145" s="3"/>
      <c r="D145" s="7" t="s">
        <v>9</v>
      </c>
      <c r="E145" s="6" t="s">
        <v>4</v>
      </c>
      <c r="F145" s="7" t="s">
        <v>10</v>
      </c>
      <c r="G145" s="6" t="s">
        <v>5</v>
      </c>
      <c r="H145" s="3"/>
      <c r="I145" s="7" t="s">
        <v>11</v>
      </c>
      <c r="J145" s="6" t="s">
        <v>6</v>
      </c>
      <c r="K145" s="7" t="s">
        <v>12</v>
      </c>
      <c r="L145" s="6" t="s">
        <v>7</v>
      </c>
      <c r="M145" s="7" t="s">
        <v>13</v>
      </c>
      <c r="N145" s="1"/>
      <c r="O145" s="1"/>
      <c r="Q145" t="s">
        <v>6</v>
      </c>
      <c r="R145" t="s">
        <v>112</v>
      </c>
      <c r="S145">
        <f>SUMIF(B143:M143,"H3",B144:M144)+SUMIF(B145:M145,"H3",B146:M146)+SUMIF(B147:M147,"H3",B148:M148)+SUMIF(B149:M149,"H3",B150:M150)+SUMIF(B151:M151,"H3",B152:M152)</f>
        <v>226</v>
      </c>
      <c r="U145">
        <f t="shared" si="30"/>
        <v>10</v>
      </c>
      <c r="V145" t="str">
        <f>B141</f>
        <v>MPK B</v>
      </c>
      <c r="W145">
        <f>LARGE(Data!I128:M128,1)</f>
        <v>47</v>
      </c>
    </row>
    <row r="146" spans="1:23" x14ac:dyDescent="0.25">
      <c r="A146" s="20"/>
      <c r="B146" s="8">
        <v>44</v>
      </c>
      <c r="C146" s="1"/>
      <c r="D146" s="9">
        <v>41</v>
      </c>
      <c r="E146" s="8">
        <v>45</v>
      </c>
      <c r="F146" s="9">
        <v>46</v>
      </c>
      <c r="G146" s="8">
        <v>43</v>
      </c>
      <c r="H146" s="1"/>
      <c r="I146" s="9">
        <v>0</v>
      </c>
      <c r="J146" s="8">
        <v>47</v>
      </c>
      <c r="K146" s="9">
        <v>0</v>
      </c>
      <c r="L146" s="8">
        <v>43</v>
      </c>
      <c r="M146" s="9">
        <v>0</v>
      </c>
      <c r="N146" s="1">
        <f t="shared" ref="N146:N152" si="31">IF($B146&gt;$D146,2,IF($B146&lt;$D146,0,1)*1)+IF($E146&gt;$F146,2,IF($E146&lt;$F146,0,1)*1)+IF($G146&gt;$I146,2,IF($G146&lt;$I146,0,1)*1)+IF($J146&gt;$K146,2,IF($J146&lt;$K146,0,1)*1)+IF($L146&gt;$M146,2,IF($L146&lt;$M146,0,1)*1)</f>
        <v>8</v>
      </c>
      <c r="O146" s="1">
        <f t="shared" ref="O146:O152" si="32">IF($D146&gt;$B146,2,IF($D146&lt;$B146,0,1)*1)+IF($F146&gt;$E146,2,IF($F146&lt;$E146,0,1)*1)+IF($I146&gt;$G146,2,IF($I146&lt;$G146,0,1)*1)+IF($K146&gt;$J146,2,IF($K146&lt;$J146,0,1)*1)+IF($M146&gt;$L146,2,IF($M146&lt;$L146,0,1)*1)</f>
        <v>2</v>
      </c>
      <c r="Q146" t="s">
        <v>7</v>
      </c>
      <c r="R146" s="15" t="s">
        <v>113</v>
      </c>
      <c r="S146">
        <f>SUMIF(B143:M143,"H4",B144:M144)+SUMIF(B145:M145,"H4",B146:M146)+SUMIF(B147:M147,"H4",B148:M148)+SUMIF(B149:M149,"H4",B150:M150)+SUMIF(B151:M151,"H4",B152:M152)</f>
        <v>216</v>
      </c>
      <c r="U146">
        <f t="shared" si="30"/>
        <v>7</v>
      </c>
      <c r="V146" t="str">
        <f>B141</f>
        <v>MPK B</v>
      </c>
      <c r="W146">
        <f>LARGE(Data!I129:M129,1)</f>
        <v>49</v>
      </c>
    </row>
    <row r="147" spans="1:23" x14ac:dyDescent="0.25">
      <c r="A147" s="20">
        <v>3</v>
      </c>
      <c r="B147" s="6" t="s">
        <v>7</v>
      </c>
      <c r="C147" s="3"/>
      <c r="D147" s="7" t="s">
        <v>9</v>
      </c>
      <c r="E147" s="6" t="s">
        <v>8</v>
      </c>
      <c r="F147" s="7" t="s">
        <v>10</v>
      </c>
      <c r="G147" s="6" t="s">
        <v>4</v>
      </c>
      <c r="H147" s="3"/>
      <c r="I147" s="7" t="s">
        <v>11</v>
      </c>
      <c r="J147" s="6" t="s">
        <v>5</v>
      </c>
      <c r="K147" s="7" t="s">
        <v>12</v>
      </c>
      <c r="L147" s="6" t="s">
        <v>6</v>
      </c>
      <c r="M147" s="7" t="s">
        <v>13</v>
      </c>
      <c r="N147" s="1"/>
      <c r="O147" s="1"/>
      <c r="Q147" t="s">
        <v>8</v>
      </c>
      <c r="R147" t="s">
        <v>116</v>
      </c>
      <c r="S147">
        <f>SUMIF(B143:M143,"H5",B144:M144)+SUMIF(B145:M145,"H5",B146:M146)+SUMIF(B147:M147,"H5",B148:M148)+SUMIF(B149:M149,"H5",B150:M150)+SUMIF(B151:M151,"H5",B152:M152)</f>
        <v>186</v>
      </c>
      <c r="T147" s="2">
        <f>SUM(S143:S147)</f>
        <v>1049</v>
      </c>
      <c r="U147">
        <f t="shared" si="30"/>
        <v>4</v>
      </c>
      <c r="V147" t="str">
        <f>B141</f>
        <v>MPK B</v>
      </c>
      <c r="W147">
        <f>LARGE(Data!I130:M130,1)</f>
        <v>44</v>
      </c>
    </row>
    <row r="148" spans="1:23" x14ac:dyDescent="0.25">
      <c r="A148" s="20"/>
      <c r="B148" s="8">
        <v>43</v>
      </c>
      <c r="C148" s="1"/>
      <c r="D148" s="9">
        <v>40</v>
      </c>
      <c r="E148" s="8">
        <v>33</v>
      </c>
      <c r="F148" s="9">
        <v>49</v>
      </c>
      <c r="G148" s="8">
        <v>38</v>
      </c>
      <c r="H148" s="1"/>
      <c r="I148" s="9">
        <v>0</v>
      </c>
      <c r="J148" s="8">
        <v>42</v>
      </c>
      <c r="K148" s="9">
        <v>0</v>
      </c>
      <c r="L148" s="8">
        <v>43</v>
      </c>
      <c r="M148" s="9">
        <v>0</v>
      </c>
      <c r="N148" s="1">
        <f t="shared" si="31"/>
        <v>8</v>
      </c>
      <c r="O148" s="1">
        <f t="shared" si="32"/>
        <v>2</v>
      </c>
      <c r="Q148" t="s">
        <v>9</v>
      </c>
      <c r="R148" t="s">
        <v>128</v>
      </c>
      <c r="S148">
        <f>SUMIF(B143:M143,"B1",B144:M144)+SUMIF(B145:M145,"B1",B146:M146)+SUMIF(B147:M147,"B1",B148:M148)+SUMIF(B149:M149,"B1",B150:M150)+SUMIF(B151:M151,"B1",B152:M152)</f>
        <v>217</v>
      </c>
      <c r="U148">
        <f t="shared" si="30"/>
        <v>8</v>
      </c>
      <c r="V148" t="str">
        <f>G141</f>
        <v>P7</v>
      </c>
      <c r="W148">
        <f>LARGE(D144:D152,1)</f>
        <v>47</v>
      </c>
    </row>
    <row r="149" spans="1:23" x14ac:dyDescent="0.25">
      <c r="A149" s="21">
        <v>4</v>
      </c>
      <c r="B149" s="6" t="s">
        <v>6</v>
      </c>
      <c r="C149" s="3"/>
      <c r="D149" s="7" t="s">
        <v>9</v>
      </c>
      <c r="E149" s="6" t="s">
        <v>7</v>
      </c>
      <c r="F149" s="7" t="s">
        <v>10</v>
      </c>
      <c r="G149" s="6" t="s">
        <v>8</v>
      </c>
      <c r="H149" s="3"/>
      <c r="I149" s="7" t="s">
        <v>11</v>
      </c>
      <c r="J149" s="6" t="s">
        <v>4</v>
      </c>
      <c r="K149" s="7" t="s">
        <v>12</v>
      </c>
      <c r="L149" s="6" t="s">
        <v>5</v>
      </c>
      <c r="M149" s="7" t="s">
        <v>13</v>
      </c>
      <c r="N149" s="1"/>
      <c r="O149" s="1"/>
      <c r="Q149" t="s">
        <v>10</v>
      </c>
      <c r="R149" t="s">
        <v>77</v>
      </c>
      <c r="S149">
        <f>SUMIF(B143:M143,"B2",B144:M144)+SUMIF(B145:M145,"B2",B146:M146)+SUMIF(B147:M147,"B2",B148:M148)+SUMIF(B149:M149,"B2",B150:M150)+SUMIF(B151:M151,"B2",B152:M152)</f>
        <v>223</v>
      </c>
      <c r="U149">
        <f t="shared" si="30"/>
        <v>9</v>
      </c>
      <c r="V149" t="str">
        <f>G141</f>
        <v>P7</v>
      </c>
      <c r="W149">
        <f>LARGE(F144:F152,1)</f>
        <v>49</v>
      </c>
    </row>
    <row r="150" spans="1:23" x14ac:dyDescent="0.25">
      <c r="A150" s="21"/>
      <c r="B150" s="8">
        <v>46</v>
      </c>
      <c r="C150" s="1"/>
      <c r="D150" s="9">
        <v>45</v>
      </c>
      <c r="E150" s="8">
        <v>38</v>
      </c>
      <c r="F150" s="9">
        <v>43</v>
      </c>
      <c r="G150" s="8">
        <v>39</v>
      </c>
      <c r="H150" s="1"/>
      <c r="I150" s="9">
        <v>0</v>
      </c>
      <c r="J150" s="8">
        <v>43</v>
      </c>
      <c r="K150" s="9">
        <v>0</v>
      </c>
      <c r="L150" s="8">
        <v>41</v>
      </c>
      <c r="M150" s="9">
        <v>0</v>
      </c>
      <c r="N150" s="1">
        <f t="shared" si="31"/>
        <v>8</v>
      </c>
      <c r="O150" s="1">
        <f t="shared" si="32"/>
        <v>2</v>
      </c>
      <c r="Q150" t="s">
        <v>11</v>
      </c>
      <c r="S150">
        <f>SUMIF(B143:M143,"B3",B144:M144)+SUMIF(B145:M145,"B3",B146:M146)+SUMIF(B147:M147,"B3",B148:M148)+SUMIF(B149:M149,"B3",B150:M150)+SUMIF(B151:M151,"B3",B152:M152)</f>
        <v>0</v>
      </c>
      <c r="V150" t="str">
        <f>G141</f>
        <v>P7</v>
      </c>
      <c r="W150">
        <f>LARGE(I144:I152,1)</f>
        <v>0</v>
      </c>
    </row>
    <row r="151" spans="1:23" x14ac:dyDescent="0.25">
      <c r="A151" s="20">
        <v>5</v>
      </c>
      <c r="B151" s="6" t="s">
        <v>5</v>
      </c>
      <c r="C151" s="3"/>
      <c r="D151" s="7" t="s">
        <v>9</v>
      </c>
      <c r="E151" s="6" t="s">
        <v>6</v>
      </c>
      <c r="F151" s="7" t="s">
        <v>10</v>
      </c>
      <c r="G151" s="6" t="s">
        <v>7</v>
      </c>
      <c r="H151" s="3"/>
      <c r="I151" s="7" t="s">
        <v>11</v>
      </c>
      <c r="J151" s="6" t="s">
        <v>8</v>
      </c>
      <c r="K151" s="7" t="s">
        <v>12</v>
      </c>
      <c r="L151" s="6" t="s">
        <v>4</v>
      </c>
      <c r="M151" s="7" t="s">
        <v>13</v>
      </c>
      <c r="N151" s="1"/>
      <c r="O151" s="1"/>
      <c r="Q151" t="s">
        <v>12</v>
      </c>
      <c r="S151">
        <f>SUMIF(B143:M143,"B4",B144:M144)+SUMIF(B145:M145,"B4",B146:M146)+SUMIF(B147:M147,"B4",B148:M148)+SUMIF(B149:M149,"B4",B150:M150)+SUMIF(B151:M151,"B4",B152:M152)</f>
        <v>0</v>
      </c>
      <c r="V151" t="str">
        <f>G141</f>
        <v>P7</v>
      </c>
      <c r="W151">
        <f>LARGE(K144:K152,1)</f>
        <v>0</v>
      </c>
    </row>
    <row r="152" spans="1:23" ht="15.75" thickBot="1" x14ac:dyDescent="0.3">
      <c r="A152" s="20"/>
      <c r="B152" s="10">
        <v>39</v>
      </c>
      <c r="C152" s="14"/>
      <c r="D152" s="11">
        <v>44</v>
      </c>
      <c r="E152" s="10">
        <v>46</v>
      </c>
      <c r="F152" s="11">
        <v>41</v>
      </c>
      <c r="G152" s="10">
        <v>49</v>
      </c>
      <c r="H152" s="14"/>
      <c r="I152" s="11">
        <v>0</v>
      </c>
      <c r="J152" s="10">
        <v>38</v>
      </c>
      <c r="K152" s="11">
        <v>0</v>
      </c>
      <c r="L152" s="10">
        <v>44</v>
      </c>
      <c r="M152" s="11">
        <v>0</v>
      </c>
      <c r="N152" s="1">
        <f t="shared" si="31"/>
        <v>8</v>
      </c>
      <c r="O152" s="1">
        <f t="shared" si="32"/>
        <v>2</v>
      </c>
      <c r="Q152" t="s">
        <v>13</v>
      </c>
      <c r="S152">
        <f>SUMIF(B143:M143,"B5",B144:M144)+SUMIF(B145:M145,"B5",B146:M146)+SUMIF(B147:M147,"B5",B148:M148)+SUMIF(B149:M149,"B5",B150:M150)+SUMIF(B151:M151,"B5",B152:M152)</f>
        <v>0</v>
      </c>
      <c r="T152" s="2">
        <f>SUM(S148:S152)</f>
        <v>440</v>
      </c>
      <c r="V152" t="str">
        <f>G141</f>
        <v>P7</v>
      </c>
      <c r="W152">
        <f>LARGE(M144:M152,1)</f>
        <v>0</v>
      </c>
    </row>
    <row r="153" spans="1:23" x14ac:dyDescent="0.25">
      <c r="N153" s="3">
        <f>SUM(N144:N152)</f>
        <v>38</v>
      </c>
      <c r="O153" s="3">
        <f>SUM(O144:O152)</f>
        <v>12</v>
      </c>
    </row>
    <row r="155" spans="1:23" x14ac:dyDescent="0.25">
      <c r="A155" s="2" t="s">
        <v>79</v>
      </c>
      <c r="B155" s="2"/>
      <c r="C155" s="2">
        <f>N167</f>
        <v>25</v>
      </c>
      <c r="E155" s="2">
        <f>IF(N167&gt;O167,2,IF(N167&lt;O167,0,1)*1)</f>
        <v>1</v>
      </c>
      <c r="F155" t="s">
        <v>20</v>
      </c>
      <c r="G155" s="2"/>
      <c r="H155" s="2">
        <f>O167</f>
        <v>25</v>
      </c>
      <c r="K155" s="2">
        <f>IF(O167&gt;N167,2,IF(O167&lt;N167,0,1)*1)</f>
        <v>1</v>
      </c>
    </row>
    <row r="156" spans="1:23" x14ac:dyDescent="0.25">
      <c r="B156" s="1">
        <v>1</v>
      </c>
      <c r="C156" s="1"/>
      <c r="D156" s="1">
        <v>2</v>
      </c>
      <c r="E156" s="1">
        <v>3</v>
      </c>
      <c r="F156" s="1">
        <v>4</v>
      </c>
      <c r="G156" s="1">
        <v>5</v>
      </c>
      <c r="H156" s="1"/>
      <c r="I156" s="1">
        <v>6</v>
      </c>
      <c r="J156" s="1">
        <v>7</v>
      </c>
      <c r="K156" s="1">
        <v>8</v>
      </c>
      <c r="L156" s="1">
        <v>9</v>
      </c>
      <c r="M156" s="1">
        <v>10</v>
      </c>
      <c r="N156" s="21" t="s">
        <v>14</v>
      </c>
      <c r="O156" s="21"/>
      <c r="S156" t="s">
        <v>19</v>
      </c>
      <c r="T156" t="s">
        <v>18</v>
      </c>
    </row>
    <row r="157" spans="1:23" ht="15.75" thickBot="1" x14ac:dyDescent="0.3">
      <c r="A157" s="20">
        <v>1</v>
      </c>
      <c r="B157" s="3" t="s">
        <v>4</v>
      </c>
      <c r="C157" s="3"/>
      <c r="D157" s="3" t="s">
        <v>9</v>
      </c>
      <c r="E157" s="3" t="s">
        <v>5</v>
      </c>
      <c r="F157" s="3" t="s">
        <v>10</v>
      </c>
      <c r="G157" s="3" t="s">
        <v>6</v>
      </c>
      <c r="H157" s="3"/>
      <c r="I157" s="3" t="s">
        <v>11</v>
      </c>
      <c r="J157" s="3" t="s">
        <v>7</v>
      </c>
      <c r="K157" s="3" t="s">
        <v>12</v>
      </c>
      <c r="L157" s="3" t="s">
        <v>8</v>
      </c>
      <c r="M157" s="3" t="s">
        <v>13</v>
      </c>
      <c r="N157" s="3" t="s">
        <v>15</v>
      </c>
      <c r="O157" s="3" t="s">
        <v>16</v>
      </c>
      <c r="Q157" t="s">
        <v>4</v>
      </c>
      <c r="S157">
        <f>SUMIF(B157:M157,"H1",B158:M158)+SUMIF(B159:M159,"H1",B160:M160)+SUMIF(B161:M161,"H1",B162:M162)+SUMIF(B163:M163,"H1",B164:M164)+SUMIF(B165:M165,"H1",B166:M166)</f>
        <v>0</v>
      </c>
      <c r="V157">
        <f>B155</f>
        <v>0</v>
      </c>
    </row>
    <row r="158" spans="1:23" x14ac:dyDescent="0.25">
      <c r="A158" s="20"/>
      <c r="B158" s="4"/>
      <c r="C158" s="13"/>
      <c r="D158" s="5"/>
      <c r="E158" s="4"/>
      <c r="F158" s="5"/>
      <c r="G158" s="4"/>
      <c r="H158" s="13"/>
      <c r="I158" s="5"/>
      <c r="J158" s="4"/>
      <c r="K158" s="5"/>
      <c r="L158" s="4"/>
      <c r="M158" s="5"/>
      <c r="N158" s="1">
        <f>IF($B158&gt;$D158,2,IF($B158&lt;$D158,0,1)*1)+IF($E158&gt;$F158,2,IF($E158&lt;$F158,0,1)*1)+IF($G158&gt;$I158,2,IF($G158&lt;$I158,0,1)*1)+IF($J158&gt;$K158,2,IF($J158&lt;$K158,0,1)*1)+IF($L158&gt;$M158,2,IF($L158&lt;$M158,0,1)*1)</f>
        <v>5</v>
      </c>
      <c r="O158" s="1">
        <f>IF($D158&gt;$B158,2,IF($D158&lt;$B158,0,1)*1)+IF($F158&gt;$E158,2,IF($F158&lt;$E158,0,1)*1)+IF($I158&gt;$G158,2,IF($I158&lt;$G158,0,1)*1)+IF($K158&gt;$J158,2,IF($K158&lt;$J158,0,1)*1)+IF($M158&gt;$L158,2,IF($M158&lt;$L158,0,1)*1)</f>
        <v>5</v>
      </c>
      <c r="Q158" t="s">
        <v>5</v>
      </c>
      <c r="S158">
        <f>SUMIF(B157:M157,"H2",B158:M158)+SUMIF(B159:M159,"H2",B160:M160)+SUMIF(B161:M161,"H2",B162:M162)+SUMIF(B163:M163,"H2",B164:M164)+SUMIF(B165:M165,"H2",B166:M166)</f>
        <v>0</v>
      </c>
      <c r="V158">
        <f>B155</f>
        <v>0</v>
      </c>
    </row>
    <row r="159" spans="1:23" x14ac:dyDescent="0.25">
      <c r="A159" s="20">
        <v>2</v>
      </c>
      <c r="B159" s="6" t="s">
        <v>8</v>
      </c>
      <c r="C159" s="3"/>
      <c r="D159" s="7" t="s">
        <v>9</v>
      </c>
      <c r="E159" s="6" t="s">
        <v>4</v>
      </c>
      <c r="F159" s="7" t="s">
        <v>10</v>
      </c>
      <c r="G159" s="6" t="s">
        <v>5</v>
      </c>
      <c r="H159" s="3"/>
      <c r="I159" s="7" t="s">
        <v>11</v>
      </c>
      <c r="J159" s="6" t="s">
        <v>6</v>
      </c>
      <c r="K159" s="7" t="s">
        <v>12</v>
      </c>
      <c r="L159" s="6" t="s">
        <v>7</v>
      </c>
      <c r="M159" s="7" t="s">
        <v>13</v>
      </c>
      <c r="N159" s="1"/>
      <c r="O159" s="1"/>
      <c r="Q159" t="s">
        <v>6</v>
      </c>
      <c r="S159">
        <f>SUMIF(B157:M157,"H3",B158:M158)+SUMIF(B159:M159,"H3",B160:M160)+SUMIF(B161:M161,"H3",B162:M162)+SUMIF(B163:M163,"H3",B164:M164)+SUMIF(B165:M165,"H3",B166:M166)</f>
        <v>0</v>
      </c>
      <c r="V159">
        <f>B155</f>
        <v>0</v>
      </c>
    </row>
    <row r="160" spans="1:23" x14ac:dyDescent="0.25">
      <c r="A160" s="20"/>
      <c r="B160" s="8"/>
      <c r="C160" s="1"/>
      <c r="D160" s="9"/>
      <c r="E160" s="8"/>
      <c r="F160" s="9"/>
      <c r="G160" s="8"/>
      <c r="H160" s="1"/>
      <c r="I160" s="9"/>
      <c r="J160" s="8"/>
      <c r="K160" s="9"/>
      <c r="L160" s="8"/>
      <c r="M160" s="9"/>
      <c r="N160" s="1">
        <f t="shared" ref="N160:N166" si="33">IF($B160&gt;$D160,2,IF($B160&lt;$D160,0,1)*1)+IF($E160&gt;$F160,2,IF($E160&lt;$F160,0,1)*1)+IF($G160&gt;$I160,2,IF($G160&lt;$I160,0,1)*1)+IF($J160&gt;$K160,2,IF($J160&lt;$K160,0,1)*1)+IF($L160&gt;$M160,2,IF($L160&lt;$M160,0,1)*1)</f>
        <v>5</v>
      </c>
      <c r="O160" s="1">
        <f t="shared" ref="O160:O166" si="34">IF($D160&gt;$B160,2,IF($D160&lt;$B160,0,1)*1)+IF($F160&gt;$E160,2,IF($F160&lt;$E160,0,1)*1)+IF($I160&gt;$G160,2,IF($I160&lt;$G160,0,1)*1)+IF($K160&gt;$J160,2,IF($K160&lt;$J160,0,1)*1)+IF($M160&gt;$L160,2,IF($M160&lt;$L160,0,1)*1)</f>
        <v>5</v>
      </c>
      <c r="Q160" t="s">
        <v>7</v>
      </c>
      <c r="S160">
        <f>SUMIF(B157:M157,"H4",B158:M158)+SUMIF(B159:M159,"H4",B160:M160)+SUMIF(B161:M161,"H4",B162:M162)+SUMIF(B163:M163,"H4",B164:M164)+SUMIF(B165:M165,"H4",B166:M166)</f>
        <v>0</v>
      </c>
      <c r="V160">
        <f>B155</f>
        <v>0</v>
      </c>
    </row>
    <row r="161" spans="1:22" x14ac:dyDescent="0.25">
      <c r="A161" s="20">
        <v>3</v>
      </c>
      <c r="B161" s="6" t="s">
        <v>7</v>
      </c>
      <c r="C161" s="3"/>
      <c r="D161" s="7" t="s">
        <v>9</v>
      </c>
      <c r="E161" s="6" t="s">
        <v>8</v>
      </c>
      <c r="F161" s="7" t="s">
        <v>10</v>
      </c>
      <c r="G161" s="6" t="s">
        <v>4</v>
      </c>
      <c r="H161" s="3"/>
      <c r="I161" s="7" t="s">
        <v>11</v>
      </c>
      <c r="J161" s="6" t="s">
        <v>5</v>
      </c>
      <c r="K161" s="7" t="s">
        <v>12</v>
      </c>
      <c r="L161" s="6" t="s">
        <v>6</v>
      </c>
      <c r="M161" s="7" t="s">
        <v>13</v>
      </c>
      <c r="N161" s="1"/>
      <c r="O161" s="1"/>
      <c r="Q161" t="s">
        <v>8</v>
      </c>
      <c r="S161">
        <f>SUMIF(B157:M157,"H5",B158:M158)+SUMIF(B159:M159,"H5",B160:M160)+SUMIF(B161:M161,"H5",B162:M162)+SUMIF(B163:M163,"H5",B164:M164)+SUMIF(B165:M165,"H5",B166:M166)</f>
        <v>0</v>
      </c>
      <c r="T161" s="2">
        <f>SUM(S157:S161)</f>
        <v>0</v>
      </c>
      <c r="V161">
        <f>B155</f>
        <v>0</v>
      </c>
    </row>
    <row r="162" spans="1:22" x14ac:dyDescent="0.25">
      <c r="A162" s="20"/>
      <c r="B162" s="8"/>
      <c r="C162" s="1"/>
      <c r="D162" s="9"/>
      <c r="E162" s="8"/>
      <c r="F162" s="9"/>
      <c r="G162" s="8"/>
      <c r="H162" s="1"/>
      <c r="I162" s="9"/>
      <c r="J162" s="8"/>
      <c r="K162" s="9"/>
      <c r="L162" s="8"/>
      <c r="M162" s="9"/>
      <c r="N162" s="1">
        <f t="shared" si="33"/>
        <v>5</v>
      </c>
      <c r="O162" s="1">
        <f t="shared" si="34"/>
        <v>5</v>
      </c>
      <c r="Q162" t="s">
        <v>9</v>
      </c>
      <c r="S162">
        <f>SUMIF(B157:M157,"B1",B158:M158)+SUMIF(B159:M159,"B1",B160:M160)+SUMIF(B161:M161,"B1",B162:M162)+SUMIF(B163:M163,"B1",B164:M164)+SUMIF(B165:M165,"B1",B166:M166)</f>
        <v>0</v>
      </c>
      <c r="V162">
        <f>G155</f>
        <v>0</v>
      </c>
    </row>
    <row r="163" spans="1:22" x14ac:dyDescent="0.25">
      <c r="A163" s="21">
        <v>4</v>
      </c>
      <c r="B163" s="6" t="s">
        <v>6</v>
      </c>
      <c r="C163" s="3"/>
      <c r="D163" s="7" t="s">
        <v>9</v>
      </c>
      <c r="E163" s="6" t="s">
        <v>7</v>
      </c>
      <c r="F163" s="7" t="s">
        <v>10</v>
      </c>
      <c r="G163" s="6" t="s">
        <v>8</v>
      </c>
      <c r="H163" s="3"/>
      <c r="I163" s="7" t="s">
        <v>11</v>
      </c>
      <c r="J163" s="6" t="s">
        <v>4</v>
      </c>
      <c r="K163" s="7" t="s">
        <v>12</v>
      </c>
      <c r="L163" s="6" t="s">
        <v>5</v>
      </c>
      <c r="M163" s="7" t="s">
        <v>13</v>
      </c>
      <c r="N163" s="1"/>
      <c r="O163" s="1"/>
      <c r="Q163" t="s">
        <v>10</v>
      </c>
      <c r="S163">
        <f>SUMIF(B157:M157,"B2",B158:M158)+SUMIF(B159:M159,"B2",B160:M160)+SUMIF(B161:M161,"B2",B162:M162)+SUMIF(B163:M163,"B2",B164:M164)+SUMIF(B165:M165,"B2",B166:M166)</f>
        <v>0</v>
      </c>
      <c r="V163">
        <f>G155</f>
        <v>0</v>
      </c>
    </row>
    <row r="164" spans="1:22" x14ac:dyDescent="0.25">
      <c r="A164" s="21"/>
      <c r="B164" s="8"/>
      <c r="C164" s="1"/>
      <c r="D164" s="9"/>
      <c r="E164" s="8"/>
      <c r="F164" s="9"/>
      <c r="G164" s="8"/>
      <c r="H164" s="1"/>
      <c r="I164" s="9"/>
      <c r="J164" s="8"/>
      <c r="K164" s="9"/>
      <c r="L164" s="8"/>
      <c r="M164" s="9"/>
      <c r="N164" s="1">
        <f t="shared" si="33"/>
        <v>5</v>
      </c>
      <c r="O164" s="1">
        <f t="shared" si="34"/>
        <v>5</v>
      </c>
      <c r="Q164" t="s">
        <v>11</v>
      </c>
      <c r="S164">
        <f>SUMIF(B157:M157,"B3",B158:M158)+SUMIF(B159:M159,"B3",B160:M160)+SUMIF(B161:M161,"B3",B162:M162)+SUMIF(B163:M163,"B3",B164:M164)+SUMIF(B165:M165,"B3",B166:M166)</f>
        <v>0</v>
      </c>
      <c r="V164">
        <f>G155</f>
        <v>0</v>
      </c>
    </row>
    <row r="165" spans="1:22" x14ac:dyDescent="0.25">
      <c r="A165" s="20">
        <v>5</v>
      </c>
      <c r="B165" s="6" t="s">
        <v>5</v>
      </c>
      <c r="C165" s="3"/>
      <c r="D165" s="7" t="s">
        <v>9</v>
      </c>
      <c r="E165" s="6" t="s">
        <v>6</v>
      </c>
      <c r="F165" s="7" t="s">
        <v>10</v>
      </c>
      <c r="G165" s="6" t="s">
        <v>7</v>
      </c>
      <c r="H165" s="3"/>
      <c r="I165" s="7" t="s">
        <v>11</v>
      </c>
      <c r="J165" s="6" t="s">
        <v>8</v>
      </c>
      <c r="K165" s="7" t="s">
        <v>12</v>
      </c>
      <c r="L165" s="6" t="s">
        <v>4</v>
      </c>
      <c r="M165" s="7" t="s">
        <v>13</v>
      </c>
      <c r="N165" s="1"/>
      <c r="O165" s="1"/>
      <c r="Q165" t="s">
        <v>12</v>
      </c>
      <c r="S165">
        <f>SUMIF(B157:M157,"B4",B158:M158)+SUMIF(B159:M159,"B4",B160:M160)+SUMIF(B161:M161,"B4",B162:M162)+SUMIF(B163:M163,"B4",B164:M164)+SUMIF(B165:M165,"B4",B166:M166)</f>
        <v>0</v>
      </c>
      <c r="V165">
        <f>G155</f>
        <v>0</v>
      </c>
    </row>
    <row r="166" spans="1:22" ht="15.75" thickBot="1" x14ac:dyDescent="0.3">
      <c r="A166" s="20"/>
      <c r="B166" s="10"/>
      <c r="C166" s="14"/>
      <c r="D166" s="11"/>
      <c r="E166" s="10"/>
      <c r="F166" s="11"/>
      <c r="G166" s="10"/>
      <c r="H166" s="14"/>
      <c r="I166" s="11"/>
      <c r="J166" s="10"/>
      <c r="K166" s="11"/>
      <c r="L166" s="10"/>
      <c r="M166" s="11"/>
      <c r="N166" s="1">
        <f t="shared" si="33"/>
        <v>5</v>
      </c>
      <c r="O166" s="1">
        <f t="shared" si="34"/>
        <v>5</v>
      </c>
      <c r="Q166" t="s">
        <v>13</v>
      </c>
      <c r="S166">
        <f>SUMIF(B157:M157,"B5",B158:M158)+SUMIF(B159:M159,"B5",B160:M160)+SUMIF(B161:M161,"B5",B162:M162)+SUMIF(B163:M163,"B5",B164:M164)+SUMIF(B165:M165,"B5",B166:M166)</f>
        <v>0</v>
      </c>
      <c r="T166" s="2">
        <f>SUM(S162:S166)</f>
        <v>0</v>
      </c>
      <c r="V166">
        <f>G155</f>
        <v>0</v>
      </c>
    </row>
    <row r="167" spans="1:22" x14ac:dyDescent="0.25">
      <c r="N167" s="3">
        <f>SUM(N158:N166)</f>
        <v>25</v>
      </c>
      <c r="O167" s="3">
        <f>SUM(O158:O166)</f>
        <v>25</v>
      </c>
    </row>
    <row r="169" spans="1:22" x14ac:dyDescent="0.25">
      <c r="A169" s="2" t="s">
        <v>79</v>
      </c>
      <c r="B169" s="2"/>
      <c r="C169" s="2">
        <f>N181</f>
        <v>25</v>
      </c>
      <c r="E169" s="2">
        <f>IF(N181&gt;O181,2,IF(N181&lt;O181,0,1)*1)</f>
        <v>1</v>
      </c>
      <c r="F169" t="s">
        <v>20</v>
      </c>
      <c r="G169" s="2"/>
      <c r="H169" s="2">
        <f>O181</f>
        <v>25</v>
      </c>
      <c r="K169" s="2">
        <f>IF(O181&gt;N181,2,IF(O181&lt;N181,0,1)*1)</f>
        <v>1</v>
      </c>
    </row>
    <row r="170" spans="1:22" x14ac:dyDescent="0.25">
      <c r="B170" s="1">
        <v>1</v>
      </c>
      <c r="C170" s="1"/>
      <c r="D170" s="1">
        <v>2</v>
      </c>
      <c r="E170" s="1">
        <v>3</v>
      </c>
      <c r="F170" s="1">
        <v>4</v>
      </c>
      <c r="G170" s="1">
        <v>5</v>
      </c>
      <c r="H170" s="1"/>
      <c r="I170" s="1">
        <v>6</v>
      </c>
      <c r="J170" s="1">
        <v>7</v>
      </c>
      <c r="K170" s="1">
        <v>8</v>
      </c>
      <c r="L170" s="1">
        <v>9</v>
      </c>
      <c r="M170" s="1">
        <v>10</v>
      </c>
      <c r="N170" s="21" t="s">
        <v>14</v>
      </c>
      <c r="O170" s="21"/>
      <c r="S170" t="s">
        <v>19</v>
      </c>
      <c r="T170" t="s">
        <v>18</v>
      </c>
    </row>
    <row r="171" spans="1:22" ht="15.75" thickBot="1" x14ac:dyDescent="0.3">
      <c r="A171" s="20">
        <v>1</v>
      </c>
      <c r="B171" s="3" t="s">
        <v>4</v>
      </c>
      <c r="C171" s="3"/>
      <c r="D171" s="3" t="s">
        <v>9</v>
      </c>
      <c r="E171" s="3" t="s">
        <v>5</v>
      </c>
      <c r="F171" s="3" t="s">
        <v>10</v>
      </c>
      <c r="G171" s="3" t="s">
        <v>6</v>
      </c>
      <c r="H171" s="3"/>
      <c r="I171" s="3" t="s">
        <v>11</v>
      </c>
      <c r="J171" s="3" t="s">
        <v>7</v>
      </c>
      <c r="K171" s="3" t="s">
        <v>12</v>
      </c>
      <c r="L171" s="3" t="s">
        <v>8</v>
      </c>
      <c r="M171" s="3" t="s">
        <v>13</v>
      </c>
      <c r="N171" s="3" t="s">
        <v>15</v>
      </c>
      <c r="O171" s="3" t="s">
        <v>16</v>
      </c>
      <c r="Q171" t="s">
        <v>4</v>
      </c>
      <c r="S171">
        <f>SUMIF(B171:M171,"H1",B172:M172)+SUMIF(B173:M173,"H1",B174:M174)+SUMIF(B175:M175,"H1",B176:M176)+SUMIF(B177:M177,"H1",B178:M178)+SUMIF(B179:M179,"H1",B180:M180)</f>
        <v>0</v>
      </c>
      <c r="V171">
        <f>B169</f>
        <v>0</v>
      </c>
    </row>
    <row r="172" spans="1:22" x14ac:dyDescent="0.25">
      <c r="A172" s="20"/>
      <c r="B172" s="4"/>
      <c r="C172" s="13"/>
      <c r="D172" s="5"/>
      <c r="E172" s="4"/>
      <c r="F172" s="5"/>
      <c r="G172" s="4"/>
      <c r="H172" s="13"/>
      <c r="I172" s="5"/>
      <c r="J172" s="4"/>
      <c r="K172" s="5"/>
      <c r="L172" s="4"/>
      <c r="M172" s="5"/>
      <c r="N172" s="1">
        <f>IF($B172&gt;$D172,2,IF($B172&lt;$D172,0,1)*1)+IF($E172&gt;$F172,2,IF($E172&lt;$F172,0,1)*1)+IF($G172&gt;$I172,2,IF($G172&lt;$I172,0,1)*1)+IF($J172&gt;$K172,2,IF($J172&lt;$K172,0,1)*1)+IF($L172&gt;$M172,2,IF($L172&lt;$M172,0,1)*1)</f>
        <v>5</v>
      </c>
      <c r="O172" s="1">
        <f>IF($D172&gt;$B172,2,IF($D172&lt;$B172,0,1)*1)+IF($F172&gt;$E172,2,IF($F172&lt;$E172,0,1)*1)+IF($I172&gt;$G172,2,IF($I172&lt;$G172,0,1)*1)+IF($K172&gt;$J172,2,IF($K172&lt;$J172,0,1)*1)+IF($M172&gt;$L172,2,IF($M172&lt;$L172,0,1)*1)</f>
        <v>5</v>
      </c>
      <c r="Q172" t="s">
        <v>5</v>
      </c>
      <c r="S172">
        <f>SUMIF(B171:M171,"H2",B172:M172)+SUMIF(B173:M173,"H2",B174:M174)+SUMIF(B175:M175,"H2",B176:M176)+SUMIF(B177:M177,"H2",B178:M178)+SUMIF(B179:M179,"H2",B180:M180)</f>
        <v>0</v>
      </c>
      <c r="V172">
        <f>B169</f>
        <v>0</v>
      </c>
    </row>
    <row r="173" spans="1:22" x14ac:dyDescent="0.25">
      <c r="A173" s="20">
        <v>2</v>
      </c>
      <c r="B173" s="6" t="s">
        <v>8</v>
      </c>
      <c r="C173" s="3"/>
      <c r="D173" s="7" t="s">
        <v>9</v>
      </c>
      <c r="E173" s="6" t="s">
        <v>4</v>
      </c>
      <c r="F173" s="7" t="s">
        <v>10</v>
      </c>
      <c r="G173" s="6" t="s">
        <v>5</v>
      </c>
      <c r="H173" s="3"/>
      <c r="I173" s="7" t="s">
        <v>11</v>
      </c>
      <c r="J173" s="6" t="s">
        <v>6</v>
      </c>
      <c r="K173" s="7" t="s">
        <v>12</v>
      </c>
      <c r="L173" s="6" t="s">
        <v>7</v>
      </c>
      <c r="M173" s="7" t="s">
        <v>13</v>
      </c>
      <c r="N173" s="1"/>
      <c r="O173" s="1"/>
      <c r="Q173" t="s">
        <v>6</v>
      </c>
      <c r="S173">
        <f>SUMIF(B171:M171,"H3",B172:M172)+SUMIF(B173:M173,"H3",B174:M174)+SUMIF(B175:M175,"H3",B176:M176)+SUMIF(B177:M177,"H3",B178:M178)+SUMIF(B179:M179,"H3",B180:M180)</f>
        <v>0</v>
      </c>
      <c r="V173">
        <f>B169</f>
        <v>0</v>
      </c>
    </row>
    <row r="174" spans="1:22" x14ac:dyDescent="0.25">
      <c r="A174" s="20"/>
      <c r="B174" s="8"/>
      <c r="C174" s="1"/>
      <c r="D174" s="9"/>
      <c r="E174" s="8"/>
      <c r="F174" s="9"/>
      <c r="G174" s="8"/>
      <c r="H174" s="1"/>
      <c r="I174" s="9"/>
      <c r="J174" s="8"/>
      <c r="K174" s="9"/>
      <c r="L174" s="8"/>
      <c r="M174" s="9"/>
      <c r="N174" s="1">
        <f t="shared" ref="N174:N180" si="35">IF($B174&gt;$D174,2,IF($B174&lt;$D174,0,1)*1)+IF($E174&gt;$F174,2,IF($E174&lt;$F174,0,1)*1)+IF($G174&gt;$I174,2,IF($G174&lt;$I174,0,1)*1)+IF($J174&gt;$K174,2,IF($J174&lt;$K174,0,1)*1)+IF($L174&gt;$M174,2,IF($L174&lt;$M174,0,1)*1)</f>
        <v>5</v>
      </c>
      <c r="O174" s="1">
        <f t="shared" ref="O174:O180" si="36">IF($D174&gt;$B174,2,IF($D174&lt;$B174,0,1)*1)+IF($F174&gt;$E174,2,IF($F174&lt;$E174,0,1)*1)+IF($I174&gt;$G174,2,IF($I174&lt;$G174,0,1)*1)+IF($K174&gt;$J174,2,IF($K174&lt;$J174,0,1)*1)+IF($M174&gt;$L174,2,IF($M174&lt;$L174,0,1)*1)</f>
        <v>5</v>
      </c>
      <c r="Q174" t="s">
        <v>7</v>
      </c>
      <c r="S174">
        <f>SUMIF(B171:M171,"H4",B172:M172)+SUMIF(B173:M173,"H4",B174:M174)+SUMIF(B175:M175,"H4",B176:M176)+SUMIF(B177:M177,"H4",B178:M178)+SUMIF(B179:M179,"H4",B180:M180)</f>
        <v>0</v>
      </c>
      <c r="V174">
        <f>B169</f>
        <v>0</v>
      </c>
    </row>
    <row r="175" spans="1:22" x14ac:dyDescent="0.25">
      <c r="A175" s="20">
        <v>3</v>
      </c>
      <c r="B175" s="6" t="s">
        <v>7</v>
      </c>
      <c r="C175" s="3"/>
      <c r="D175" s="7" t="s">
        <v>9</v>
      </c>
      <c r="E175" s="6" t="s">
        <v>8</v>
      </c>
      <c r="F175" s="7" t="s">
        <v>10</v>
      </c>
      <c r="G175" s="6" t="s">
        <v>4</v>
      </c>
      <c r="H175" s="3"/>
      <c r="I175" s="7" t="s">
        <v>11</v>
      </c>
      <c r="J175" s="6" t="s">
        <v>5</v>
      </c>
      <c r="K175" s="7" t="s">
        <v>12</v>
      </c>
      <c r="L175" s="6" t="s">
        <v>6</v>
      </c>
      <c r="M175" s="7" t="s">
        <v>13</v>
      </c>
      <c r="N175" s="1"/>
      <c r="O175" s="1"/>
      <c r="Q175" t="s">
        <v>8</v>
      </c>
      <c r="S175">
        <f>SUMIF(B171:M171,"H5",B172:M172)+SUMIF(B173:M173,"H5",B174:M174)+SUMIF(B175:M175,"H5",B176:M176)+SUMIF(B177:M177,"H5",B178:M178)+SUMIF(B179:M179,"H5",B180:M180)</f>
        <v>0</v>
      </c>
      <c r="T175" s="2">
        <f>SUM(S171:S175)</f>
        <v>0</v>
      </c>
      <c r="V175">
        <f>B169</f>
        <v>0</v>
      </c>
    </row>
    <row r="176" spans="1:22" x14ac:dyDescent="0.25">
      <c r="A176" s="20"/>
      <c r="B176" s="8"/>
      <c r="C176" s="1"/>
      <c r="D176" s="9"/>
      <c r="E176" s="8"/>
      <c r="F176" s="9"/>
      <c r="G176" s="8"/>
      <c r="H176" s="1"/>
      <c r="I176" s="9"/>
      <c r="J176" s="8"/>
      <c r="K176" s="9"/>
      <c r="L176" s="8"/>
      <c r="M176" s="9"/>
      <c r="N176" s="1">
        <f t="shared" si="35"/>
        <v>5</v>
      </c>
      <c r="O176" s="1">
        <f t="shared" si="36"/>
        <v>5</v>
      </c>
      <c r="Q176" t="s">
        <v>9</v>
      </c>
      <c r="S176">
        <f>SUMIF(B171:M171,"B1",B172:M172)+SUMIF(B173:M173,"B1",B174:M174)+SUMIF(B175:M175,"B1",B176:M176)+SUMIF(B177:M177,"B1",B178:M178)+SUMIF(B179:M179,"B1",B180:M180)</f>
        <v>0</v>
      </c>
      <c r="V176">
        <f>G169</f>
        <v>0</v>
      </c>
    </row>
    <row r="177" spans="1:22" x14ac:dyDescent="0.25">
      <c r="A177" s="21">
        <v>4</v>
      </c>
      <c r="B177" s="6" t="s">
        <v>6</v>
      </c>
      <c r="C177" s="3"/>
      <c r="D177" s="7" t="s">
        <v>9</v>
      </c>
      <c r="E177" s="6" t="s">
        <v>7</v>
      </c>
      <c r="F177" s="7" t="s">
        <v>10</v>
      </c>
      <c r="G177" s="6" t="s">
        <v>8</v>
      </c>
      <c r="H177" s="3"/>
      <c r="I177" s="7" t="s">
        <v>11</v>
      </c>
      <c r="J177" s="6" t="s">
        <v>4</v>
      </c>
      <c r="K177" s="7" t="s">
        <v>12</v>
      </c>
      <c r="L177" s="6" t="s">
        <v>5</v>
      </c>
      <c r="M177" s="7" t="s">
        <v>13</v>
      </c>
      <c r="N177" s="1"/>
      <c r="O177" s="1"/>
      <c r="Q177" t="s">
        <v>10</v>
      </c>
      <c r="S177">
        <f>SUMIF(B171:M171,"B2",B172:M172)+SUMIF(B173:M173,"B2",B174:M174)+SUMIF(B175:M175,"B2",B176:M176)+SUMIF(B177:M177,"B2",B178:M178)+SUMIF(B179:M179,"B2",B180:M180)</f>
        <v>0</v>
      </c>
      <c r="V177">
        <f>G169</f>
        <v>0</v>
      </c>
    </row>
    <row r="178" spans="1:22" x14ac:dyDescent="0.25">
      <c r="A178" s="21"/>
      <c r="B178" s="8"/>
      <c r="C178" s="1"/>
      <c r="D178" s="9"/>
      <c r="E178" s="8"/>
      <c r="F178" s="9"/>
      <c r="G178" s="8"/>
      <c r="H178" s="1"/>
      <c r="I178" s="9"/>
      <c r="J178" s="8"/>
      <c r="K178" s="9"/>
      <c r="L178" s="8"/>
      <c r="M178" s="9"/>
      <c r="N178" s="1">
        <f t="shared" si="35"/>
        <v>5</v>
      </c>
      <c r="O178" s="1">
        <f t="shared" si="36"/>
        <v>5</v>
      </c>
      <c r="Q178" t="s">
        <v>11</v>
      </c>
      <c r="S178">
        <f>SUMIF(B171:M171,"B3",B172:M172)+SUMIF(B173:M173,"B3",B174:M174)+SUMIF(B175:M175,"B3",B176:M176)+SUMIF(B177:M177,"B3",B178:M178)+SUMIF(B179:M179,"B3",B180:M180)</f>
        <v>0</v>
      </c>
      <c r="V178">
        <f>G169</f>
        <v>0</v>
      </c>
    </row>
    <row r="179" spans="1:22" x14ac:dyDescent="0.25">
      <c r="A179" s="20">
        <v>5</v>
      </c>
      <c r="B179" s="6" t="s">
        <v>5</v>
      </c>
      <c r="C179" s="3"/>
      <c r="D179" s="7" t="s">
        <v>9</v>
      </c>
      <c r="E179" s="6" t="s">
        <v>6</v>
      </c>
      <c r="F179" s="7" t="s">
        <v>10</v>
      </c>
      <c r="G179" s="6" t="s">
        <v>7</v>
      </c>
      <c r="H179" s="3"/>
      <c r="I179" s="7" t="s">
        <v>11</v>
      </c>
      <c r="J179" s="6" t="s">
        <v>8</v>
      </c>
      <c r="K179" s="7" t="s">
        <v>12</v>
      </c>
      <c r="L179" s="6" t="s">
        <v>4</v>
      </c>
      <c r="M179" s="7" t="s">
        <v>13</v>
      </c>
      <c r="N179" s="1"/>
      <c r="O179" s="1"/>
      <c r="Q179" t="s">
        <v>12</v>
      </c>
      <c r="S179">
        <f>SUMIF(B171:M171,"B4",B172:M172)+SUMIF(B173:M173,"B4",B174:M174)+SUMIF(B175:M175,"B4",B176:M176)+SUMIF(B177:M177,"B4",B178:M178)+SUMIF(B179:M179,"B4",B180:M180)</f>
        <v>0</v>
      </c>
      <c r="V179">
        <f>G169</f>
        <v>0</v>
      </c>
    </row>
    <row r="180" spans="1:22" ht="15.75" thickBot="1" x14ac:dyDescent="0.3">
      <c r="A180" s="20"/>
      <c r="B180" s="10"/>
      <c r="C180" s="14"/>
      <c r="D180" s="11"/>
      <c r="E180" s="10"/>
      <c r="F180" s="11"/>
      <c r="G180" s="10"/>
      <c r="H180" s="14"/>
      <c r="I180" s="11"/>
      <c r="J180" s="10"/>
      <c r="K180" s="11"/>
      <c r="L180" s="10"/>
      <c r="M180" s="11"/>
      <c r="N180" s="1">
        <f t="shared" si="35"/>
        <v>5</v>
      </c>
      <c r="O180" s="1">
        <f t="shared" si="36"/>
        <v>5</v>
      </c>
      <c r="Q180" t="s">
        <v>13</v>
      </c>
      <c r="S180">
        <f>SUMIF(B171:M171,"B5",B172:M172)+SUMIF(B173:M173,"B5",B174:M174)+SUMIF(B175:M175,"B5",B176:M176)+SUMIF(B177:M177,"B5",B178:M178)+SUMIF(B179:M179,"B5",B180:M180)</f>
        <v>0</v>
      </c>
      <c r="T180" s="2">
        <f>SUM(S176:S180)</f>
        <v>0</v>
      </c>
      <c r="V180">
        <f>G169</f>
        <v>0</v>
      </c>
    </row>
    <row r="181" spans="1:22" x14ac:dyDescent="0.25">
      <c r="N181" s="3">
        <f>SUM(N172:N180)</f>
        <v>25</v>
      </c>
      <c r="O181" s="3">
        <f>SUM(O172:O180)</f>
        <v>25</v>
      </c>
    </row>
    <row r="183" spans="1:22" x14ac:dyDescent="0.25">
      <c r="A183" s="2" t="s">
        <v>79</v>
      </c>
      <c r="B183" s="2"/>
      <c r="C183" s="2">
        <f>N195</f>
        <v>25</v>
      </c>
      <c r="E183" s="2">
        <f>IF(N195&gt;O195,2,IF(N195&lt;O195,0,1)*1)</f>
        <v>1</v>
      </c>
      <c r="F183" t="s">
        <v>20</v>
      </c>
      <c r="G183" s="2"/>
      <c r="H183" s="2">
        <f>O195</f>
        <v>25</v>
      </c>
      <c r="K183" s="2">
        <f>IF(O195&gt;N195,2,IF(O195&lt;N195,0,1)*1)</f>
        <v>1</v>
      </c>
    </row>
    <row r="184" spans="1:22" x14ac:dyDescent="0.25">
      <c r="B184" s="1">
        <v>1</v>
      </c>
      <c r="C184" s="1"/>
      <c r="D184" s="1">
        <v>2</v>
      </c>
      <c r="E184" s="1">
        <v>3</v>
      </c>
      <c r="F184" s="1">
        <v>4</v>
      </c>
      <c r="G184" s="1">
        <v>5</v>
      </c>
      <c r="H184" s="1"/>
      <c r="I184" s="1">
        <v>6</v>
      </c>
      <c r="J184" s="1">
        <v>7</v>
      </c>
      <c r="K184" s="1">
        <v>8</v>
      </c>
      <c r="L184" s="1">
        <v>9</v>
      </c>
      <c r="M184" s="1">
        <v>10</v>
      </c>
      <c r="N184" s="21" t="s">
        <v>14</v>
      </c>
      <c r="O184" s="21"/>
      <c r="S184" t="s">
        <v>19</v>
      </c>
      <c r="T184" t="s">
        <v>18</v>
      </c>
    </row>
    <row r="185" spans="1:22" ht="15.75" thickBot="1" x14ac:dyDescent="0.3">
      <c r="A185" s="20">
        <v>1</v>
      </c>
      <c r="B185" s="3" t="s">
        <v>4</v>
      </c>
      <c r="C185" s="3"/>
      <c r="D185" s="3" t="s">
        <v>9</v>
      </c>
      <c r="E185" s="3" t="s">
        <v>5</v>
      </c>
      <c r="F185" s="3" t="s">
        <v>10</v>
      </c>
      <c r="G185" s="3" t="s">
        <v>6</v>
      </c>
      <c r="H185" s="3"/>
      <c r="I185" s="3" t="s">
        <v>11</v>
      </c>
      <c r="J185" s="3" t="s">
        <v>7</v>
      </c>
      <c r="K185" s="3" t="s">
        <v>12</v>
      </c>
      <c r="L185" s="3" t="s">
        <v>8</v>
      </c>
      <c r="M185" s="3" t="s">
        <v>13</v>
      </c>
      <c r="N185" s="3" t="s">
        <v>15</v>
      </c>
      <c r="O185" s="3" t="s">
        <v>16</v>
      </c>
      <c r="Q185" t="s">
        <v>4</v>
      </c>
      <c r="S185">
        <f>SUMIF(B185:M185,"H1",B186:M186)+SUMIF(B187:M187,"H1",B188:M188)+SUMIF(B189:M189,"H1",B190:M190)+SUMIF(B191:M191,"H1",B192:M192)+SUMIF(B193:M193,"H1",B194:M194)</f>
        <v>0</v>
      </c>
      <c r="V185">
        <f>B183</f>
        <v>0</v>
      </c>
    </row>
    <row r="186" spans="1:22" x14ac:dyDescent="0.25">
      <c r="A186" s="20"/>
      <c r="B186" s="4"/>
      <c r="C186" s="13"/>
      <c r="D186" s="5"/>
      <c r="E186" s="4"/>
      <c r="F186" s="5"/>
      <c r="G186" s="4"/>
      <c r="H186" s="13"/>
      <c r="I186" s="5"/>
      <c r="J186" s="4"/>
      <c r="K186" s="5"/>
      <c r="L186" s="4"/>
      <c r="M186" s="5"/>
      <c r="N186" s="1">
        <f>IF($B186&gt;$D186,2,IF($B186&lt;$D186,0,1)*1)+IF($E186&gt;$F186,2,IF($E186&lt;$F186,0,1)*1)+IF($G186&gt;$I186,2,IF($G186&lt;$I186,0,1)*1)+IF($J186&gt;$K186,2,IF($J186&lt;$K186,0,1)*1)+IF($L186&gt;$M186,2,IF($L186&lt;$M186,0,1)*1)</f>
        <v>5</v>
      </c>
      <c r="O186" s="1">
        <f>IF($D186&gt;$B186,2,IF($D186&lt;$B186,0,1)*1)+IF($F186&gt;$E186,2,IF($F186&lt;$E186,0,1)*1)+IF($I186&gt;$G186,2,IF($I186&lt;$G186,0,1)*1)+IF($K186&gt;$J186,2,IF($K186&lt;$J186,0,1)*1)+IF($M186&gt;$L186,2,IF($M186&lt;$L186,0,1)*1)</f>
        <v>5</v>
      </c>
      <c r="Q186" t="s">
        <v>5</v>
      </c>
      <c r="S186">
        <f>SUMIF(B185:M185,"H2",B186:M186)+SUMIF(B187:M187,"H2",B188:M188)+SUMIF(B189:M189,"H2",B190:M190)+SUMIF(B191:M191,"H2",B192:M192)+SUMIF(B193:M193,"H2",B194:M194)</f>
        <v>0</v>
      </c>
      <c r="V186">
        <f>B183</f>
        <v>0</v>
      </c>
    </row>
    <row r="187" spans="1:22" x14ac:dyDescent="0.25">
      <c r="A187" s="20">
        <v>2</v>
      </c>
      <c r="B187" s="6" t="s">
        <v>8</v>
      </c>
      <c r="C187" s="3"/>
      <c r="D187" s="7" t="s">
        <v>9</v>
      </c>
      <c r="E187" s="6" t="s">
        <v>4</v>
      </c>
      <c r="F187" s="7" t="s">
        <v>10</v>
      </c>
      <c r="G187" s="6" t="s">
        <v>5</v>
      </c>
      <c r="H187" s="3"/>
      <c r="I187" s="7" t="s">
        <v>11</v>
      </c>
      <c r="J187" s="6" t="s">
        <v>6</v>
      </c>
      <c r="K187" s="7" t="s">
        <v>12</v>
      </c>
      <c r="L187" s="6" t="s">
        <v>7</v>
      </c>
      <c r="M187" s="7" t="s">
        <v>13</v>
      </c>
      <c r="N187" s="1"/>
      <c r="O187" s="1"/>
      <c r="Q187" t="s">
        <v>6</v>
      </c>
      <c r="S187">
        <f>SUMIF(B185:M185,"H3",B186:M186)+SUMIF(B187:M187,"H3",B188:M188)+SUMIF(B189:M189,"H3",B190:M190)+SUMIF(B191:M191,"H3",B192:M192)+SUMIF(B193:M193,"H3",B194:M194)</f>
        <v>0</v>
      </c>
      <c r="V187">
        <f>B183</f>
        <v>0</v>
      </c>
    </row>
    <row r="188" spans="1:22" x14ac:dyDescent="0.25">
      <c r="A188" s="20"/>
      <c r="B188" s="8"/>
      <c r="C188" s="1"/>
      <c r="D188" s="9"/>
      <c r="E188" s="8"/>
      <c r="F188" s="9"/>
      <c r="G188" s="8"/>
      <c r="H188" s="1"/>
      <c r="I188" s="9"/>
      <c r="J188" s="8"/>
      <c r="K188" s="9"/>
      <c r="L188" s="8"/>
      <c r="M188" s="9"/>
      <c r="N188" s="1">
        <f t="shared" ref="N188:N194" si="37">IF($B188&gt;$D188,2,IF($B188&lt;$D188,0,1)*1)+IF($E188&gt;$F188,2,IF($E188&lt;$F188,0,1)*1)+IF($G188&gt;$I188,2,IF($G188&lt;$I188,0,1)*1)+IF($J188&gt;$K188,2,IF($J188&lt;$K188,0,1)*1)+IF($L188&gt;$M188,2,IF($L188&lt;$M188,0,1)*1)</f>
        <v>5</v>
      </c>
      <c r="O188" s="1">
        <f t="shared" ref="O188:O194" si="38">IF($D188&gt;$B188,2,IF($D188&lt;$B188,0,1)*1)+IF($F188&gt;$E188,2,IF($F188&lt;$E188,0,1)*1)+IF($I188&gt;$G188,2,IF($I188&lt;$G188,0,1)*1)+IF($K188&gt;$J188,2,IF($K188&lt;$J188,0,1)*1)+IF($M188&gt;$L188,2,IF($M188&lt;$L188,0,1)*1)</f>
        <v>5</v>
      </c>
      <c r="Q188" t="s">
        <v>7</v>
      </c>
      <c r="S188">
        <f>SUMIF(B185:M185,"H4",B186:M186)+SUMIF(B187:M187,"H4",B188:M188)+SUMIF(B189:M189,"H4",B190:M190)+SUMIF(B191:M191,"H4",B192:M192)+SUMIF(B193:M193,"H4",B194:M194)</f>
        <v>0</v>
      </c>
      <c r="V188">
        <f>B183</f>
        <v>0</v>
      </c>
    </row>
    <row r="189" spans="1:22" x14ac:dyDescent="0.25">
      <c r="A189" s="20">
        <v>3</v>
      </c>
      <c r="B189" s="6" t="s">
        <v>7</v>
      </c>
      <c r="C189" s="3"/>
      <c r="D189" s="7" t="s">
        <v>9</v>
      </c>
      <c r="E189" s="6" t="s">
        <v>8</v>
      </c>
      <c r="F189" s="7" t="s">
        <v>10</v>
      </c>
      <c r="G189" s="6" t="s">
        <v>4</v>
      </c>
      <c r="H189" s="3"/>
      <c r="I189" s="7" t="s">
        <v>11</v>
      </c>
      <c r="J189" s="6" t="s">
        <v>5</v>
      </c>
      <c r="K189" s="7" t="s">
        <v>12</v>
      </c>
      <c r="L189" s="6" t="s">
        <v>6</v>
      </c>
      <c r="M189" s="7" t="s">
        <v>13</v>
      </c>
      <c r="N189" s="1"/>
      <c r="O189" s="1"/>
      <c r="Q189" t="s">
        <v>8</v>
      </c>
      <c r="S189">
        <f>SUMIF(B185:M185,"H5",B186:M186)+SUMIF(B187:M187,"H5",B188:M188)+SUMIF(B189:M189,"H5",B190:M190)+SUMIF(B191:M191,"H5",B192:M192)+SUMIF(B193:M193,"H5",B194:M194)</f>
        <v>0</v>
      </c>
      <c r="T189" s="2">
        <f>SUM(S185:S189)</f>
        <v>0</v>
      </c>
      <c r="V189">
        <f>B183</f>
        <v>0</v>
      </c>
    </row>
    <row r="190" spans="1:22" x14ac:dyDescent="0.25">
      <c r="A190" s="20"/>
      <c r="B190" s="8"/>
      <c r="C190" s="1"/>
      <c r="D190" s="9"/>
      <c r="E190" s="8"/>
      <c r="F190" s="9"/>
      <c r="G190" s="8"/>
      <c r="H190" s="1"/>
      <c r="I190" s="9"/>
      <c r="J190" s="8"/>
      <c r="K190" s="9"/>
      <c r="L190" s="8"/>
      <c r="M190" s="9"/>
      <c r="N190" s="1">
        <f t="shared" si="37"/>
        <v>5</v>
      </c>
      <c r="O190" s="1">
        <f t="shared" si="38"/>
        <v>5</v>
      </c>
      <c r="Q190" t="s">
        <v>9</v>
      </c>
      <c r="S190">
        <f>SUMIF(B185:M185,"B1",B186:M186)+SUMIF(B187:M187,"B1",B188:M188)+SUMIF(B189:M189,"B1",B190:M190)+SUMIF(B191:M191,"B1",B192:M192)+SUMIF(B193:M193,"B1",B194:M194)</f>
        <v>0</v>
      </c>
      <c r="V190">
        <f>G183</f>
        <v>0</v>
      </c>
    </row>
    <row r="191" spans="1:22" x14ac:dyDescent="0.25">
      <c r="A191" s="21">
        <v>4</v>
      </c>
      <c r="B191" s="6" t="s">
        <v>6</v>
      </c>
      <c r="C191" s="3"/>
      <c r="D191" s="7" t="s">
        <v>9</v>
      </c>
      <c r="E191" s="6" t="s">
        <v>7</v>
      </c>
      <c r="F191" s="7" t="s">
        <v>10</v>
      </c>
      <c r="G191" s="6" t="s">
        <v>8</v>
      </c>
      <c r="H191" s="3"/>
      <c r="I191" s="7" t="s">
        <v>11</v>
      </c>
      <c r="J191" s="6" t="s">
        <v>4</v>
      </c>
      <c r="K191" s="7" t="s">
        <v>12</v>
      </c>
      <c r="L191" s="6" t="s">
        <v>5</v>
      </c>
      <c r="M191" s="7" t="s">
        <v>13</v>
      </c>
      <c r="N191" s="1"/>
      <c r="O191" s="1"/>
      <c r="Q191" t="s">
        <v>10</v>
      </c>
      <c r="S191">
        <f>SUMIF(B185:M185,"B2",B186:M186)+SUMIF(B187:M187,"B2",B188:M188)+SUMIF(B189:M189,"B2",B190:M190)+SUMIF(B191:M191,"B2",B192:M192)+SUMIF(B193:M193,"B2",B194:M194)</f>
        <v>0</v>
      </c>
      <c r="V191">
        <f>G183</f>
        <v>0</v>
      </c>
    </row>
    <row r="192" spans="1:22" x14ac:dyDescent="0.25">
      <c r="A192" s="21"/>
      <c r="B192" s="8"/>
      <c r="C192" s="1"/>
      <c r="D192" s="9"/>
      <c r="E192" s="8"/>
      <c r="F192" s="9"/>
      <c r="G192" s="8"/>
      <c r="H192" s="1"/>
      <c r="I192" s="9"/>
      <c r="J192" s="8"/>
      <c r="K192" s="9"/>
      <c r="L192" s="8"/>
      <c r="M192" s="9"/>
      <c r="N192" s="1">
        <f t="shared" si="37"/>
        <v>5</v>
      </c>
      <c r="O192" s="1">
        <f t="shared" si="38"/>
        <v>5</v>
      </c>
      <c r="Q192" t="s">
        <v>11</v>
      </c>
      <c r="S192">
        <f>SUMIF(B185:M185,"B3",B186:M186)+SUMIF(B187:M187,"B3",B188:M188)+SUMIF(B189:M189,"B3",B190:M190)+SUMIF(B191:M191,"B3",B192:M192)+SUMIF(B193:M193,"B3",B194:M194)</f>
        <v>0</v>
      </c>
      <c r="V192">
        <f>G183</f>
        <v>0</v>
      </c>
    </row>
    <row r="193" spans="1:22" x14ac:dyDescent="0.25">
      <c r="A193" s="20">
        <v>5</v>
      </c>
      <c r="B193" s="6" t="s">
        <v>5</v>
      </c>
      <c r="C193" s="3"/>
      <c r="D193" s="7" t="s">
        <v>9</v>
      </c>
      <c r="E193" s="6" t="s">
        <v>6</v>
      </c>
      <c r="F193" s="7" t="s">
        <v>10</v>
      </c>
      <c r="G193" s="6" t="s">
        <v>7</v>
      </c>
      <c r="H193" s="3"/>
      <c r="I193" s="7" t="s">
        <v>11</v>
      </c>
      <c r="J193" s="6" t="s">
        <v>8</v>
      </c>
      <c r="K193" s="7" t="s">
        <v>12</v>
      </c>
      <c r="L193" s="6" t="s">
        <v>4</v>
      </c>
      <c r="M193" s="7" t="s">
        <v>13</v>
      </c>
      <c r="N193" s="1"/>
      <c r="O193" s="1"/>
      <c r="Q193" t="s">
        <v>12</v>
      </c>
      <c r="S193">
        <f>SUMIF(B185:M185,"B4",B186:M186)+SUMIF(B187:M187,"B4",B188:M188)+SUMIF(B189:M189,"B4",B190:M190)+SUMIF(B191:M191,"B4",B192:M192)+SUMIF(B193:M193,"B4",B194:M194)</f>
        <v>0</v>
      </c>
      <c r="V193">
        <f>G183</f>
        <v>0</v>
      </c>
    </row>
    <row r="194" spans="1:22" ht="15.75" thickBot="1" x14ac:dyDescent="0.3">
      <c r="A194" s="20"/>
      <c r="B194" s="10"/>
      <c r="C194" s="14"/>
      <c r="D194" s="11"/>
      <c r="E194" s="10"/>
      <c r="F194" s="11"/>
      <c r="G194" s="10"/>
      <c r="H194" s="14"/>
      <c r="I194" s="11"/>
      <c r="J194" s="10"/>
      <c r="K194" s="11"/>
      <c r="L194" s="10"/>
      <c r="M194" s="11"/>
      <c r="N194" s="1">
        <f t="shared" si="37"/>
        <v>5</v>
      </c>
      <c r="O194" s="1">
        <f t="shared" si="38"/>
        <v>5</v>
      </c>
      <c r="Q194" t="s">
        <v>13</v>
      </c>
      <c r="S194">
        <f>SUMIF(B185:M185,"B5",B186:M186)+SUMIF(B187:M187,"B5",B188:M188)+SUMIF(B189:M189,"B5",B190:M190)+SUMIF(B191:M191,"B5",B192:M192)+SUMIF(B193:M193,"B5",B194:M194)</f>
        <v>0</v>
      </c>
      <c r="T194" s="2">
        <f>SUM(S190:S194)</f>
        <v>0</v>
      </c>
      <c r="V194">
        <f>G183</f>
        <v>0</v>
      </c>
    </row>
    <row r="195" spans="1:22" x14ac:dyDescent="0.25">
      <c r="N195" s="3">
        <f>SUM(N186:N194)</f>
        <v>25</v>
      </c>
      <c r="O195" s="3">
        <f>SUM(O186:O194)</f>
        <v>25</v>
      </c>
    </row>
    <row r="197" spans="1:22" x14ac:dyDescent="0.25">
      <c r="A197" s="2" t="s">
        <v>79</v>
      </c>
      <c r="B197" s="2"/>
      <c r="C197" s="2">
        <f>N209</f>
        <v>25</v>
      </c>
      <c r="E197" s="2">
        <f>IF(N209&gt;O209,2,IF(N209&lt;O209,0,1)*1)</f>
        <v>1</v>
      </c>
      <c r="F197" t="s">
        <v>20</v>
      </c>
      <c r="G197" s="2"/>
      <c r="H197" s="2">
        <f>O209</f>
        <v>25</v>
      </c>
      <c r="K197" s="2">
        <f>IF(O209&gt;N209,2,IF(O209&lt;N209,0,1)*1)</f>
        <v>1</v>
      </c>
    </row>
    <row r="198" spans="1:22" x14ac:dyDescent="0.25">
      <c r="B198" s="1">
        <v>1</v>
      </c>
      <c r="C198" s="1"/>
      <c r="D198" s="1">
        <v>2</v>
      </c>
      <c r="E198" s="1">
        <v>3</v>
      </c>
      <c r="F198" s="1">
        <v>4</v>
      </c>
      <c r="G198" s="1">
        <v>5</v>
      </c>
      <c r="H198" s="1"/>
      <c r="I198" s="1">
        <v>6</v>
      </c>
      <c r="J198" s="1">
        <v>7</v>
      </c>
      <c r="K198" s="1">
        <v>8</v>
      </c>
      <c r="L198" s="1">
        <v>9</v>
      </c>
      <c r="M198" s="1">
        <v>10</v>
      </c>
      <c r="N198" s="21" t="s">
        <v>14</v>
      </c>
      <c r="O198" s="21"/>
      <c r="S198" t="s">
        <v>19</v>
      </c>
      <c r="T198" t="s">
        <v>18</v>
      </c>
    </row>
    <row r="199" spans="1:22" ht="15.75" thickBot="1" x14ac:dyDescent="0.3">
      <c r="A199" s="20">
        <v>1</v>
      </c>
      <c r="B199" s="3" t="s">
        <v>4</v>
      </c>
      <c r="C199" s="3"/>
      <c r="D199" s="3" t="s">
        <v>9</v>
      </c>
      <c r="E199" s="3" t="s">
        <v>5</v>
      </c>
      <c r="F199" s="3" t="s">
        <v>10</v>
      </c>
      <c r="G199" s="3" t="s">
        <v>6</v>
      </c>
      <c r="H199" s="3"/>
      <c r="I199" s="3" t="s">
        <v>11</v>
      </c>
      <c r="J199" s="3" t="s">
        <v>7</v>
      </c>
      <c r="K199" s="3" t="s">
        <v>12</v>
      </c>
      <c r="L199" s="3" t="s">
        <v>8</v>
      </c>
      <c r="M199" s="3" t="s">
        <v>13</v>
      </c>
      <c r="N199" s="3" t="s">
        <v>15</v>
      </c>
      <c r="O199" s="3" t="s">
        <v>16</v>
      </c>
      <c r="Q199" t="s">
        <v>4</v>
      </c>
      <c r="S199">
        <f>SUMIF(B199:M199,"H1",B200:M200)+SUMIF(B201:M201,"H1",B202:M202)+SUMIF(B203:M203,"H1",B204:M204)+SUMIF(B205:M205,"H1",B206:M206)+SUMIF(B207:M207,"H1",B208:M208)</f>
        <v>0</v>
      </c>
      <c r="V199">
        <f>B197</f>
        <v>0</v>
      </c>
    </row>
    <row r="200" spans="1:22" x14ac:dyDescent="0.25">
      <c r="A200" s="20"/>
      <c r="B200" s="4"/>
      <c r="C200" s="13"/>
      <c r="D200" s="5"/>
      <c r="E200" s="4"/>
      <c r="F200" s="5"/>
      <c r="G200" s="4"/>
      <c r="H200" s="13"/>
      <c r="I200" s="5"/>
      <c r="J200" s="4"/>
      <c r="K200" s="5"/>
      <c r="L200" s="4"/>
      <c r="M200" s="5"/>
      <c r="N200" s="1">
        <f>IF($B200&gt;$D200,2,IF($B200&lt;$D200,0,1)*1)+IF($E200&gt;$F200,2,IF($E200&lt;$F200,0,1)*1)+IF($G200&gt;$I200,2,IF($G200&lt;$I200,0,1)*1)+IF($J200&gt;$K200,2,IF($J200&lt;$K200,0,1)*1)+IF($L200&gt;$M200,2,IF($L200&lt;$M200,0,1)*1)</f>
        <v>5</v>
      </c>
      <c r="O200" s="1">
        <f>IF($D200&gt;$B200,2,IF($D200&lt;$B200,0,1)*1)+IF($F200&gt;$E200,2,IF($F200&lt;$E200,0,1)*1)+IF($I200&gt;$G200,2,IF($I200&lt;$G200,0,1)*1)+IF($K200&gt;$J200,2,IF($K200&lt;$J200,0,1)*1)+IF($M200&gt;$L200,2,IF($M200&lt;$L200,0,1)*1)</f>
        <v>5</v>
      </c>
      <c r="Q200" t="s">
        <v>5</v>
      </c>
      <c r="S200">
        <f>SUMIF(B199:M199,"H2",B200:M200)+SUMIF(B201:M201,"H2",B202:M202)+SUMIF(B203:M203,"H2",B204:M204)+SUMIF(B205:M205,"H2",B206:M206)+SUMIF(B207:M207,"H2",B208:M208)</f>
        <v>0</v>
      </c>
      <c r="V200">
        <f>B197</f>
        <v>0</v>
      </c>
    </row>
    <row r="201" spans="1:22" x14ac:dyDescent="0.25">
      <c r="A201" s="20">
        <v>2</v>
      </c>
      <c r="B201" s="6" t="s">
        <v>8</v>
      </c>
      <c r="C201" s="3"/>
      <c r="D201" s="7" t="s">
        <v>9</v>
      </c>
      <c r="E201" s="6" t="s">
        <v>4</v>
      </c>
      <c r="F201" s="7" t="s">
        <v>10</v>
      </c>
      <c r="G201" s="6" t="s">
        <v>5</v>
      </c>
      <c r="H201" s="3"/>
      <c r="I201" s="7" t="s">
        <v>11</v>
      </c>
      <c r="J201" s="6" t="s">
        <v>6</v>
      </c>
      <c r="K201" s="7" t="s">
        <v>12</v>
      </c>
      <c r="L201" s="6" t="s">
        <v>7</v>
      </c>
      <c r="M201" s="7" t="s">
        <v>13</v>
      </c>
      <c r="N201" s="1"/>
      <c r="O201" s="1"/>
      <c r="Q201" t="s">
        <v>6</v>
      </c>
      <c r="S201">
        <f>SUMIF(B199:M199,"H3",B200:M200)+SUMIF(B201:M201,"H3",B202:M202)+SUMIF(B203:M203,"H3",B204:M204)+SUMIF(B205:M205,"H3",B206:M206)+SUMIF(B207:M207,"H3",B208:M208)</f>
        <v>0</v>
      </c>
      <c r="V201">
        <f>B197</f>
        <v>0</v>
      </c>
    </row>
    <row r="202" spans="1:22" x14ac:dyDescent="0.25">
      <c r="A202" s="20"/>
      <c r="B202" s="8"/>
      <c r="C202" s="1"/>
      <c r="D202" s="9"/>
      <c r="E202" s="8"/>
      <c r="F202" s="9"/>
      <c r="G202" s="8"/>
      <c r="H202" s="1"/>
      <c r="I202" s="9"/>
      <c r="J202" s="8"/>
      <c r="K202" s="9"/>
      <c r="L202" s="8"/>
      <c r="M202" s="9"/>
      <c r="N202" s="1">
        <f t="shared" ref="N202:N208" si="39">IF($B202&gt;$D202,2,IF($B202&lt;$D202,0,1)*1)+IF($E202&gt;$F202,2,IF($E202&lt;$F202,0,1)*1)+IF($G202&gt;$I202,2,IF($G202&lt;$I202,0,1)*1)+IF($J202&gt;$K202,2,IF($J202&lt;$K202,0,1)*1)+IF($L202&gt;$M202,2,IF($L202&lt;$M202,0,1)*1)</f>
        <v>5</v>
      </c>
      <c r="O202" s="1">
        <f t="shared" ref="O202:O208" si="40">IF($D202&gt;$B202,2,IF($D202&lt;$B202,0,1)*1)+IF($F202&gt;$E202,2,IF($F202&lt;$E202,0,1)*1)+IF($I202&gt;$G202,2,IF($I202&lt;$G202,0,1)*1)+IF($K202&gt;$J202,2,IF($K202&lt;$J202,0,1)*1)+IF($M202&gt;$L202,2,IF($M202&lt;$L202,0,1)*1)</f>
        <v>5</v>
      </c>
      <c r="Q202" t="s">
        <v>7</v>
      </c>
      <c r="S202">
        <f>SUMIF(B199:M199,"H4",B200:M200)+SUMIF(B201:M201,"H4",B202:M202)+SUMIF(B203:M203,"H4",B204:M204)+SUMIF(B205:M205,"H4",B206:M206)+SUMIF(B207:M207,"H4",B208:M208)</f>
        <v>0</v>
      </c>
      <c r="V202">
        <f>B197</f>
        <v>0</v>
      </c>
    </row>
    <row r="203" spans="1:22" x14ac:dyDescent="0.25">
      <c r="A203" s="20">
        <v>3</v>
      </c>
      <c r="B203" s="6" t="s">
        <v>7</v>
      </c>
      <c r="C203" s="3"/>
      <c r="D203" s="7" t="s">
        <v>9</v>
      </c>
      <c r="E203" s="6" t="s">
        <v>8</v>
      </c>
      <c r="F203" s="7" t="s">
        <v>10</v>
      </c>
      <c r="G203" s="6" t="s">
        <v>4</v>
      </c>
      <c r="H203" s="3"/>
      <c r="I203" s="7" t="s">
        <v>11</v>
      </c>
      <c r="J203" s="6" t="s">
        <v>5</v>
      </c>
      <c r="K203" s="7" t="s">
        <v>12</v>
      </c>
      <c r="L203" s="6" t="s">
        <v>6</v>
      </c>
      <c r="M203" s="7" t="s">
        <v>13</v>
      </c>
      <c r="N203" s="1"/>
      <c r="O203" s="1"/>
      <c r="Q203" t="s">
        <v>8</v>
      </c>
      <c r="S203">
        <f>SUMIF(B199:M199,"H5",B200:M200)+SUMIF(B201:M201,"H5",B202:M202)+SUMIF(B203:M203,"H5",B204:M204)+SUMIF(B205:M205,"H5",B206:M206)+SUMIF(B207:M207,"H5",B208:M208)</f>
        <v>0</v>
      </c>
      <c r="T203" s="2">
        <f>SUM(S199:S203)</f>
        <v>0</v>
      </c>
      <c r="V203">
        <f>B197</f>
        <v>0</v>
      </c>
    </row>
    <row r="204" spans="1:22" x14ac:dyDescent="0.25">
      <c r="A204" s="20"/>
      <c r="B204" s="8"/>
      <c r="C204" s="1"/>
      <c r="D204" s="9"/>
      <c r="E204" s="8"/>
      <c r="F204" s="9"/>
      <c r="G204" s="8"/>
      <c r="H204" s="1"/>
      <c r="I204" s="9"/>
      <c r="J204" s="8"/>
      <c r="K204" s="9"/>
      <c r="L204" s="8"/>
      <c r="M204" s="9"/>
      <c r="N204" s="1">
        <f t="shared" si="39"/>
        <v>5</v>
      </c>
      <c r="O204" s="1">
        <f t="shared" si="40"/>
        <v>5</v>
      </c>
      <c r="Q204" t="s">
        <v>9</v>
      </c>
      <c r="S204">
        <f>SUMIF(B199:M199,"B1",B200:M200)+SUMIF(B201:M201,"B1",B202:M202)+SUMIF(B203:M203,"B1",B204:M204)+SUMIF(B205:M205,"B1",B206:M206)+SUMIF(B207:M207,"B1",B208:M208)</f>
        <v>0</v>
      </c>
      <c r="V204">
        <f>G197</f>
        <v>0</v>
      </c>
    </row>
    <row r="205" spans="1:22" x14ac:dyDescent="0.25">
      <c r="A205" s="21">
        <v>4</v>
      </c>
      <c r="B205" s="6" t="s">
        <v>6</v>
      </c>
      <c r="C205" s="3"/>
      <c r="D205" s="7" t="s">
        <v>9</v>
      </c>
      <c r="E205" s="6" t="s">
        <v>7</v>
      </c>
      <c r="F205" s="7" t="s">
        <v>10</v>
      </c>
      <c r="G205" s="6" t="s">
        <v>8</v>
      </c>
      <c r="H205" s="3"/>
      <c r="I205" s="7" t="s">
        <v>11</v>
      </c>
      <c r="J205" s="6" t="s">
        <v>4</v>
      </c>
      <c r="K205" s="7" t="s">
        <v>12</v>
      </c>
      <c r="L205" s="6" t="s">
        <v>5</v>
      </c>
      <c r="M205" s="7" t="s">
        <v>13</v>
      </c>
      <c r="N205" s="1"/>
      <c r="O205" s="1"/>
      <c r="Q205" t="s">
        <v>10</v>
      </c>
      <c r="S205">
        <f>SUMIF(B199:M199,"B2",B200:M200)+SUMIF(B201:M201,"B2",B202:M202)+SUMIF(B203:M203,"B2",B204:M204)+SUMIF(B205:M205,"B2",B206:M206)+SUMIF(B207:M207,"B2",B208:M208)</f>
        <v>0</v>
      </c>
      <c r="V205">
        <f>G197</f>
        <v>0</v>
      </c>
    </row>
    <row r="206" spans="1:22" x14ac:dyDescent="0.25">
      <c r="A206" s="21"/>
      <c r="B206" s="8"/>
      <c r="C206" s="1"/>
      <c r="D206" s="9"/>
      <c r="E206" s="8"/>
      <c r="F206" s="9"/>
      <c r="G206" s="8"/>
      <c r="H206" s="1"/>
      <c r="I206" s="9"/>
      <c r="J206" s="8"/>
      <c r="K206" s="9"/>
      <c r="L206" s="8"/>
      <c r="M206" s="9"/>
      <c r="N206" s="1">
        <f t="shared" si="39"/>
        <v>5</v>
      </c>
      <c r="O206" s="1">
        <f t="shared" si="40"/>
        <v>5</v>
      </c>
      <c r="Q206" t="s">
        <v>11</v>
      </c>
      <c r="S206">
        <f>SUMIF(B199:M199,"B3",B200:M200)+SUMIF(B201:M201,"B3",B202:M202)+SUMIF(B203:M203,"B3",B204:M204)+SUMIF(B205:M205,"B3",B206:M206)+SUMIF(B207:M207,"B3",B208:M208)</f>
        <v>0</v>
      </c>
      <c r="V206">
        <f>G197</f>
        <v>0</v>
      </c>
    </row>
    <row r="207" spans="1:22" x14ac:dyDescent="0.25">
      <c r="A207" s="20">
        <v>5</v>
      </c>
      <c r="B207" s="6" t="s">
        <v>5</v>
      </c>
      <c r="C207" s="3"/>
      <c r="D207" s="7" t="s">
        <v>9</v>
      </c>
      <c r="E207" s="6" t="s">
        <v>6</v>
      </c>
      <c r="F207" s="7" t="s">
        <v>10</v>
      </c>
      <c r="G207" s="6" t="s">
        <v>7</v>
      </c>
      <c r="H207" s="3"/>
      <c r="I207" s="7" t="s">
        <v>11</v>
      </c>
      <c r="J207" s="6" t="s">
        <v>8</v>
      </c>
      <c r="K207" s="7" t="s">
        <v>12</v>
      </c>
      <c r="L207" s="6" t="s">
        <v>4</v>
      </c>
      <c r="M207" s="7" t="s">
        <v>13</v>
      </c>
      <c r="N207" s="1"/>
      <c r="O207" s="1"/>
      <c r="Q207" t="s">
        <v>12</v>
      </c>
      <c r="S207">
        <f>SUMIF(B199:M199,"B4",B200:M200)+SUMIF(B201:M201,"B4",B202:M202)+SUMIF(B203:M203,"B4",B204:M204)+SUMIF(B205:M205,"B4",B206:M206)+SUMIF(B207:M207,"B4",B208:M208)</f>
        <v>0</v>
      </c>
      <c r="V207">
        <f>G197</f>
        <v>0</v>
      </c>
    </row>
    <row r="208" spans="1:22" ht="15.75" thickBot="1" x14ac:dyDescent="0.3">
      <c r="A208" s="20"/>
      <c r="B208" s="10"/>
      <c r="C208" s="14"/>
      <c r="D208" s="11"/>
      <c r="E208" s="10"/>
      <c r="F208" s="11"/>
      <c r="G208" s="10"/>
      <c r="H208" s="14"/>
      <c r="I208" s="11"/>
      <c r="J208" s="10"/>
      <c r="K208" s="11"/>
      <c r="L208" s="10"/>
      <c r="M208" s="11"/>
      <c r="N208" s="1">
        <f t="shared" si="39"/>
        <v>5</v>
      </c>
      <c r="O208" s="1">
        <f t="shared" si="40"/>
        <v>5</v>
      </c>
      <c r="Q208" t="s">
        <v>13</v>
      </c>
      <c r="S208">
        <f>SUMIF(B199:M199,"B5",B200:M200)+SUMIF(B201:M201,"B5",B202:M202)+SUMIF(B203:M203,"B5",B204:M204)+SUMIF(B205:M205,"B5",B206:M206)+SUMIF(B207:M207,"B5",B208:M208)</f>
        <v>0</v>
      </c>
      <c r="T208" s="2">
        <f>SUM(S204:S208)</f>
        <v>0</v>
      </c>
      <c r="V208">
        <f>G197</f>
        <v>0</v>
      </c>
    </row>
    <row r="209" spans="1:22" x14ac:dyDescent="0.25">
      <c r="N209" s="3">
        <f>SUM(N200:N208)</f>
        <v>25</v>
      </c>
      <c r="O209" s="3">
        <f>SUM(O200:O208)</f>
        <v>25</v>
      </c>
    </row>
    <row r="211" spans="1:22" x14ac:dyDescent="0.25">
      <c r="A211" s="2" t="s">
        <v>79</v>
      </c>
      <c r="B211" s="2"/>
      <c r="C211" s="2">
        <f>N223</f>
        <v>26</v>
      </c>
      <c r="E211" s="2">
        <f>IF(N223&gt;O223,2,IF(N223&lt;O223,0,1)*1)</f>
        <v>2</v>
      </c>
      <c r="F211" t="s">
        <v>20</v>
      </c>
      <c r="G211" s="2"/>
      <c r="H211" s="2">
        <f>O223</f>
        <v>25</v>
      </c>
      <c r="K211" s="2">
        <f>IF(O223&gt;N223,2,IF(O223&lt;N223,0,1)*1)</f>
        <v>0</v>
      </c>
    </row>
    <row r="212" spans="1:22" x14ac:dyDescent="0.25">
      <c r="B212" s="1">
        <v>1</v>
      </c>
      <c r="C212" s="1"/>
      <c r="D212" s="1">
        <v>2</v>
      </c>
      <c r="E212" s="1">
        <v>3</v>
      </c>
      <c r="F212" s="1">
        <v>4</v>
      </c>
      <c r="G212" s="1">
        <v>5</v>
      </c>
      <c r="H212" s="1"/>
      <c r="I212" s="1">
        <v>6</v>
      </c>
      <c r="J212" s="1">
        <v>7</v>
      </c>
      <c r="K212" s="1">
        <v>8</v>
      </c>
      <c r="L212" s="1">
        <v>9</v>
      </c>
      <c r="M212" s="1">
        <v>10</v>
      </c>
      <c r="N212" s="21" t="s">
        <v>14</v>
      </c>
      <c r="O212" s="21"/>
      <c r="S212" t="s">
        <v>19</v>
      </c>
      <c r="T212" t="s">
        <v>18</v>
      </c>
    </row>
    <row r="213" spans="1:22" ht="15.75" thickBot="1" x14ac:dyDescent="0.3">
      <c r="A213" s="20">
        <v>1</v>
      </c>
      <c r="B213" s="3" t="s">
        <v>4</v>
      </c>
      <c r="C213" s="3"/>
      <c r="D213" s="3" t="s">
        <v>9</v>
      </c>
      <c r="E213" s="3" t="s">
        <v>5</v>
      </c>
      <c r="F213" s="3" t="s">
        <v>10</v>
      </c>
      <c r="G213" s="3" t="s">
        <v>6</v>
      </c>
      <c r="H213" s="3"/>
      <c r="I213" s="3" t="s">
        <v>11</v>
      </c>
      <c r="J213" s="3" t="s">
        <v>7</v>
      </c>
      <c r="K213" s="3" t="s">
        <v>12</v>
      </c>
      <c r="L213" s="3" t="s">
        <v>8</v>
      </c>
      <c r="M213" s="3" t="s">
        <v>13</v>
      </c>
      <c r="N213" s="3" t="s">
        <v>15</v>
      </c>
      <c r="O213" s="3" t="s">
        <v>16</v>
      </c>
      <c r="Q213" t="s">
        <v>4</v>
      </c>
      <c r="S213">
        <f>SUMIF(B213:M213,"H1",B214:M214)+SUMIF(B215:M215,"H1",B216:M216)+SUMIF(B217:M217,"H1",B218:M218)+SUMIF(B219:M219,"H1",B220:M220)+SUMIF(B221:M221,"H1",B222:M222)</f>
        <v>0</v>
      </c>
      <c r="V213">
        <f>B211</f>
        <v>0</v>
      </c>
    </row>
    <row r="214" spans="1:22" x14ac:dyDescent="0.25">
      <c r="A214" s="20"/>
      <c r="B214" s="4"/>
      <c r="C214" s="13"/>
      <c r="D214" s="5"/>
      <c r="E214" s="4"/>
      <c r="F214" s="5"/>
      <c r="G214" s="4"/>
      <c r="H214" s="13"/>
      <c r="I214" s="5"/>
      <c r="J214" s="4"/>
      <c r="K214" s="5"/>
      <c r="L214" s="4"/>
      <c r="M214" s="5"/>
      <c r="N214" s="1">
        <f>IF($B214&gt;$D214,2,IF($B214&lt;$D214,0,1)*1)+IF($E214&gt;$F214,2,IF($E214&lt;$F214,0,1)*1)+IF($G214&gt;$I214,2,IF($G214&lt;$I214,0,1)*1)+IF($J214&gt;$K214,2,IF($J214&lt;$K214,0,1)*1)+IF($L214&gt;$M214,2,IF($L214&lt;$M214,0,1)*1)</f>
        <v>5</v>
      </c>
      <c r="O214" s="1">
        <f>IF($D214&gt;$B214,2,IF($D214&lt;$B214,0,1)*1)+IF($F214&gt;$E214,2,IF($F214&lt;$E214,0,1)*1)+IF($I214&gt;$G214,2,IF($I214&lt;$G214,0,1)*1)+IF($K214&gt;$J214,2,IF($K214&lt;$J214,0,1)*1)+IF($M214&gt;$L214,2,IF($M214&lt;$L214,0,1)*1)</f>
        <v>5</v>
      </c>
      <c r="Q214" t="s">
        <v>5</v>
      </c>
      <c r="S214">
        <f>SUMIF(B213:M213,"H2",B214:M214)+SUMIF(B215:M215,"H2",B216:M216)+SUMIF(B217:M217,"H2",B218:M218)+SUMIF(B219:M219,"H2",B220:M220)+SUMIF(B221:M221,"H2",B222:M222)</f>
        <v>0</v>
      </c>
      <c r="V214">
        <f>B211</f>
        <v>0</v>
      </c>
    </row>
    <row r="215" spans="1:22" x14ac:dyDescent="0.25">
      <c r="A215" s="20">
        <v>2</v>
      </c>
      <c r="B215" s="6" t="s">
        <v>8</v>
      </c>
      <c r="C215" s="3"/>
      <c r="D215" s="7" t="s">
        <v>9</v>
      </c>
      <c r="E215" s="6" t="s">
        <v>4</v>
      </c>
      <c r="F215" s="7" t="s">
        <v>10</v>
      </c>
      <c r="G215" s="6" t="s">
        <v>5</v>
      </c>
      <c r="H215" s="3"/>
      <c r="I215" s="7" t="s">
        <v>11</v>
      </c>
      <c r="J215" s="6" t="s">
        <v>6</v>
      </c>
      <c r="K215" s="7" t="s">
        <v>12</v>
      </c>
      <c r="L215" s="6" t="s">
        <v>7</v>
      </c>
      <c r="M215" s="7" t="s">
        <v>13</v>
      </c>
      <c r="N215" s="1"/>
      <c r="O215" s="1"/>
      <c r="Q215" t="s">
        <v>6</v>
      </c>
      <c r="S215">
        <f>SUMIF(B213:M213,"H3",B214:M214)+SUMIF(B215:M215,"H3",B216:M216)+SUMIF(B217:M217,"H3",B218:M218)+SUMIF(B219:M219,"H3",B220:M220)+SUMIF(B221:M221,"H3",B222:M222)</f>
        <v>0</v>
      </c>
      <c r="V215">
        <f>B211</f>
        <v>0</v>
      </c>
    </row>
    <row r="216" spans="1:22" x14ac:dyDescent="0.25">
      <c r="A216" s="20"/>
      <c r="B216" s="8"/>
      <c r="C216" s="1"/>
      <c r="D216" s="9"/>
      <c r="E216" s="8"/>
      <c r="F216" s="9"/>
      <c r="G216" s="8"/>
      <c r="H216" s="1"/>
      <c r="I216" s="9"/>
      <c r="J216" s="8"/>
      <c r="K216" s="9"/>
      <c r="L216" s="8"/>
      <c r="M216" s="9"/>
      <c r="N216" s="1">
        <f t="shared" ref="N216:N222" si="41">IF($B216&gt;$D216,2,IF($B216&lt;$D216,0,1)*1)+IF($E216&gt;$F216,2,IF($E216&lt;$F216,0,1)*1)+IF($G216&gt;$I216,2,IF($G216&lt;$I216,0,1)*1)+IF($J216&gt;$K216,2,IF($J216&lt;$K216,0,1)*1)+IF($L216&gt;$M216,2,IF($L216&lt;$M216,0,1)*1)</f>
        <v>5</v>
      </c>
      <c r="O216" s="1">
        <f t="shared" ref="O216:O222" si="42">IF($D216&gt;$B216,2,IF($D216&lt;$B216,0,1)*1)+IF($F216&gt;$E216,2,IF($F216&lt;$E216,0,1)*1)+IF($I216&gt;$G216,2,IF($I216&lt;$G216,0,1)*1)+IF($K216&gt;$J216,2,IF($K216&lt;$J216,0,1)*1)+IF($M216&gt;$L216,2,IF($M216&lt;$L216,0,1)*1)</f>
        <v>5</v>
      </c>
      <c r="Q216" t="s">
        <v>7</v>
      </c>
      <c r="S216">
        <f>SUMIF(B213:M213,"H4",B214:M214)+SUMIF(B215:M215,"H4",B216:M216)+SUMIF(B217:M217,"H4",B218:M218)+SUMIF(B219:M219,"H4",B220:M220)+SUMIF(B221:M221,"H4",B222:M222)</f>
        <v>0</v>
      </c>
      <c r="V216">
        <f>B211</f>
        <v>0</v>
      </c>
    </row>
    <row r="217" spans="1:22" x14ac:dyDescent="0.25">
      <c r="A217" s="20">
        <v>3</v>
      </c>
      <c r="B217" s="6" t="s">
        <v>7</v>
      </c>
      <c r="C217" s="3"/>
      <c r="D217" s="7" t="s">
        <v>9</v>
      </c>
      <c r="E217" s="6" t="s">
        <v>8</v>
      </c>
      <c r="F217" s="7" t="s">
        <v>10</v>
      </c>
      <c r="G217" s="6" t="s">
        <v>4</v>
      </c>
      <c r="H217" s="3"/>
      <c r="I217" s="7" t="s">
        <v>11</v>
      </c>
      <c r="J217" s="6" t="s">
        <v>5</v>
      </c>
      <c r="K217" s="7" t="s">
        <v>12</v>
      </c>
      <c r="L217" s="6" t="s">
        <v>6</v>
      </c>
      <c r="M217" s="7" t="s">
        <v>13</v>
      </c>
      <c r="N217" s="1"/>
      <c r="O217" s="1"/>
      <c r="Q217" t="s">
        <v>8</v>
      </c>
      <c r="S217">
        <f>SUMIF(B213:M213,"H5",B214:M214)+SUMIF(B215:M215,"H5",B216:M216)+SUMIF(B217:M217,"H5",B218:M218)+SUMIF(B219:M219,"H5",B220:M220)+SUMIF(B221:M221,"H5",B222:M222)</f>
        <v>0</v>
      </c>
      <c r="T217" s="2">
        <f>SUM(S213:S217)</f>
        <v>0</v>
      </c>
      <c r="V217">
        <f>B211</f>
        <v>0</v>
      </c>
    </row>
    <row r="218" spans="1:22" x14ac:dyDescent="0.25">
      <c r="A218" s="20"/>
      <c r="B218" s="8"/>
      <c r="C218" s="1"/>
      <c r="D218" s="9"/>
      <c r="E218" s="8"/>
      <c r="F218" s="9"/>
      <c r="G218" s="8"/>
      <c r="H218" s="1"/>
      <c r="I218" s="9"/>
      <c r="J218" s="8"/>
      <c r="K218" s="9"/>
      <c r="L218" s="8"/>
      <c r="M218" s="9"/>
      <c r="N218" s="1">
        <f t="shared" si="41"/>
        <v>5</v>
      </c>
      <c r="O218" s="1">
        <f t="shared" si="42"/>
        <v>5</v>
      </c>
      <c r="Q218" t="s">
        <v>9</v>
      </c>
      <c r="S218">
        <f>SUMIF(B213:M213,"B1",B214:M214)+SUMIF(B215:M215,"B1",B216:M216)+SUMIF(B217:M217,"B1",B218:M218)+SUMIF(B219:M219,"B1",B220:M220)+SUMIF(B221:M221,"B1",B222:M222)</f>
        <v>0</v>
      </c>
      <c r="V218">
        <f>G211</f>
        <v>0</v>
      </c>
    </row>
    <row r="219" spans="1:22" x14ac:dyDescent="0.25">
      <c r="A219" s="21">
        <v>4</v>
      </c>
      <c r="B219" s="6" t="s">
        <v>6</v>
      </c>
      <c r="C219" s="3"/>
      <c r="D219" s="7" t="s">
        <v>9</v>
      </c>
      <c r="E219" s="6" t="s">
        <v>7</v>
      </c>
      <c r="F219" s="7" t="s">
        <v>10</v>
      </c>
      <c r="G219" s="6" t="s">
        <v>8</v>
      </c>
      <c r="H219" s="3"/>
      <c r="I219" s="7" t="s">
        <v>11</v>
      </c>
      <c r="J219" s="6" t="s">
        <v>4</v>
      </c>
      <c r="K219" s="7" t="s">
        <v>12</v>
      </c>
      <c r="L219" s="6" t="s">
        <v>5</v>
      </c>
      <c r="M219" s="7" t="s">
        <v>13</v>
      </c>
      <c r="N219" s="1"/>
      <c r="O219" s="1"/>
      <c r="Q219" t="s">
        <v>10</v>
      </c>
      <c r="S219">
        <f>SUMIF(B213:M213,"B2",B214:M214)+SUMIF(B215:M215,"B2",B216:M216)+SUMIF(B217:M217,"B2",B218:M218)+SUMIF(B219:M219,"B2",B220:M220)+SUMIF(B221:M221,"B2",B222:M222)</f>
        <v>0</v>
      </c>
      <c r="V219">
        <f>G211</f>
        <v>0</v>
      </c>
    </row>
    <row r="220" spans="1:22" x14ac:dyDescent="0.25">
      <c r="A220" s="21"/>
      <c r="B220" s="8"/>
      <c r="C220" s="1"/>
      <c r="D220" s="9"/>
      <c r="E220" s="8"/>
      <c r="F220" s="9"/>
      <c r="G220" s="8"/>
      <c r="H220" s="1"/>
      <c r="I220" s="9"/>
      <c r="J220" s="8"/>
      <c r="K220" s="9"/>
      <c r="L220" s="8"/>
      <c r="M220" s="9"/>
      <c r="N220" s="1">
        <f t="shared" si="41"/>
        <v>5</v>
      </c>
      <c r="O220" s="1">
        <f t="shared" si="42"/>
        <v>5</v>
      </c>
      <c r="Q220" t="s">
        <v>11</v>
      </c>
      <c r="S220">
        <f>SUMIF(B213:M213,"B3",B214:M214)+SUMIF(B215:M215,"B3",B216:M216)+SUMIF(B217:M217,"B3",B218:M218)+SUMIF(B219:M219,"B3",B220:M220)+SUMIF(B221:M221,"B3",B222:M222)</f>
        <v>0</v>
      </c>
      <c r="V220">
        <f>G211</f>
        <v>0</v>
      </c>
    </row>
    <row r="221" spans="1:22" x14ac:dyDescent="0.25">
      <c r="A221" s="20">
        <v>5</v>
      </c>
      <c r="B221" s="6" t="s">
        <v>5</v>
      </c>
      <c r="C221" s="3"/>
      <c r="D221" s="7" t="s">
        <v>9</v>
      </c>
      <c r="E221" s="6" t="s">
        <v>6</v>
      </c>
      <c r="F221" s="7" t="s">
        <v>10</v>
      </c>
      <c r="G221" s="6" t="s">
        <v>7</v>
      </c>
      <c r="H221" s="3"/>
      <c r="I221" s="7" t="s">
        <v>11</v>
      </c>
      <c r="J221" s="6" t="s">
        <v>8</v>
      </c>
      <c r="K221" s="7" t="s">
        <v>12</v>
      </c>
      <c r="L221" s="6" t="s">
        <v>4</v>
      </c>
      <c r="M221" s="7" t="s">
        <v>13</v>
      </c>
      <c r="N221" s="1"/>
      <c r="O221" s="1"/>
      <c r="Q221" t="s">
        <v>12</v>
      </c>
      <c r="S221">
        <f>SUMIF(B213:M213,"B4",B214:M214)+SUMIF(B215:M215,"B4",B216:M216)+SUMIF(B217:M217,"B4",B218:M218)+SUMIF(B219:M219,"B4",B220:M220)+SUMIF(B221:M221,"B4",B222:M222)</f>
        <v>0</v>
      </c>
      <c r="V221">
        <f>G211</f>
        <v>0</v>
      </c>
    </row>
    <row r="222" spans="1:22" ht="15.75" thickBot="1" x14ac:dyDescent="0.3">
      <c r="A222" s="20"/>
      <c r="B222" s="10"/>
      <c r="C222" s="14"/>
      <c r="D222" s="11"/>
      <c r="E222" s="10"/>
      <c r="F222" s="11"/>
      <c r="G222" s="10"/>
      <c r="H222" s="14"/>
      <c r="I222" s="11"/>
      <c r="J222" s="10"/>
      <c r="K222" s="11"/>
      <c r="L222" s="10"/>
      <c r="M222" s="11"/>
      <c r="N222" s="1">
        <f t="shared" si="41"/>
        <v>5</v>
      </c>
      <c r="O222" s="1">
        <f t="shared" si="42"/>
        <v>5</v>
      </c>
      <c r="Q222" t="s">
        <v>13</v>
      </c>
      <c r="S222">
        <f>SUMIF(B213:M213,"B5",B214:M214)+SUMIF(B215:M215,"B5",B216:M216)+SUMIF(B217:M217,"B5",B218:M218)+SUMIF(B219:M219,"B5",B220:M220)+SUMIF(B221:M221,"B5",B222:M222)</f>
        <v>0</v>
      </c>
      <c r="T222" s="2">
        <f>SUM(S218:S222)</f>
        <v>0</v>
      </c>
      <c r="V222">
        <f>G211</f>
        <v>0</v>
      </c>
    </row>
    <row r="223" spans="1:22" x14ac:dyDescent="0.25">
      <c r="N223" s="3">
        <v>26</v>
      </c>
      <c r="O223" s="3">
        <f>SUM(O214:O222)</f>
        <v>25</v>
      </c>
    </row>
  </sheetData>
  <sortState xmlns:xlrd2="http://schemas.microsoft.com/office/spreadsheetml/2017/richdata2" ref="AE30:AH31">
    <sortCondition descending="1" ref="AF30:AF31"/>
  </sortState>
  <mergeCells count="91">
    <mergeCell ref="A1:R1"/>
    <mergeCell ref="A21:A22"/>
    <mergeCell ref="A23:A24"/>
    <mergeCell ref="A25:A26"/>
    <mergeCell ref="A27:A28"/>
    <mergeCell ref="N18:O18"/>
    <mergeCell ref="A19:A20"/>
    <mergeCell ref="A54:A55"/>
    <mergeCell ref="N31:O31"/>
    <mergeCell ref="A32:A33"/>
    <mergeCell ref="A34:A35"/>
    <mergeCell ref="A36:A37"/>
    <mergeCell ref="A38:A39"/>
    <mergeCell ref="A40:A41"/>
    <mergeCell ref="N45:O45"/>
    <mergeCell ref="A46:A47"/>
    <mergeCell ref="A48:A49"/>
    <mergeCell ref="A50:A51"/>
    <mergeCell ref="A52:A53"/>
    <mergeCell ref="A81:A82"/>
    <mergeCell ref="N58:O58"/>
    <mergeCell ref="A59:A60"/>
    <mergeCell ref="A61:A62"/>
    <mergeCell ref="A63:A64"/>
    <mergeCell ref="A65:A66"/>
    <mergeCell ref="A67:A68"/>
    <mergeCell ref="N72:O72"/>
    <mergeCell ref="A73:A74"/>
    <mergeCell ref="A75:A76"/>
    <mergeCell ref="A77:A78"/>
    <mergeCell ref="A79:A80"/>
    <mergeCell ref="A109:A110"/>
    <mergeCell ref="N86:O86"/>
    <mergeCell ref="A87:A88"/>
    <mergeCell ref="A89:A90"/>
    <mergeCell ref="A91:A92"/>
    <mergeCell ref="A93:A94"/>
    <mergeCell ref="A95:A96"/>
    <mergeCell ref="N100:O100"/>
    <mergeCell ref="A101:A102"/>
    <mergeCell ref="A103:A104"/>
    <mergeCell ref="A105:A106"/>
    <mergeCell ref="A107:A108"/>
    <mergeCell ref="A137:A138"/>
    <mergeCell ref="N114:O114"/>
    <mergeCell ref="A115:A116"/>
    <mergeCell ref="A117:A118"/>
    <mergeCell ref="A119:A120"/>
    <mergeCell ref="A121:A122"/>
    <mergeCell ref="A123:A124"/>
    <mergeCell ref="N128:O128"/>
    <mergeCell ref="A129:A130"/>
    <mergeCell ref="A131:A132"/>
    <mergeCell ref="A133:A134"/>
    <mergeCell ref="A135:A136"/>
    <mergeCell ref="A165:A166"/>
    <mergeCell ref="N142:O142"/>
    <mergeCell ref="A143:A144"/>
    <mergeCell ref="A145:A146"/>
    <mergeCell ref="A147:A148"/>
    <mergeCell ref="A149:A150"/>
    <mergeCell ref="A151:A152"/>
    <mergeCell ref="N156:O156"/>
    <mergeCell ref="A157:A158"/>
    <mergeCell ref="A159:A160"/>
    <mergeCell ref="A161:A162"/>
    <mergeCell ref="A163:A164"/>
    <mergeCell ref="A193:A194"/>
    <mergeCell ref="N170:O170"/>
    <mergeCell ref="A171:A172"/>
    <mergeCell ref="A173:A174"/>
    <mergeCell ref="A175:A176"/>
    <mergeCell ref="A177:A178"/>
    <mergeCell ref="A179:A180"/>
    <mergeCell ref="N184:O184"/>
    <mergeCell ref="A185:A186"/>
    <mergeCell ref="A187:A188"/>
    <mergeCell ref="A189:A190"/>
    <mergeCell ref="A191:A192"/>
    <mergeCell ref="A221:A222"/>
    <mergeCell ref="N198:O198"/>
    <mergeCell ref="A199:A200"/>
    <mergeCell ref="A201:A202"/>
    <mergeCell ref="A203:A204"/>
    <mergeCell ref="A205:A206"/>
    <mergeCell ref="A207:A208"/>
    <mergeCell ref="N212:O212"/>
    <mergeCell ref="A213:A214"/>
    <mergeCell ref="A215:A216"/>
    <mergeCell ref="A217:A218"/>
    <mergeCell ref="A219:A220"/>
  </mergeCells>
  <conditionalFormatting sqref="B20:C20">
    <cfRule type="expression" dxfId="2260" priority="1361">
      <formula>B20&gt;D20</formula>
    </cfRule>
    <cfRule type="expression" dxfId="2259" priority="1360">
      <formula>B20&lt;D20</formula>
    </cfRule>
    <cfRule type="expression" dxfId="2258" priority="1359">
      <formula>B20=D20</formula>
    </cfRule>
  </conditionalFormatting>
  <conditionalFormatting sqref="B22:C22">
    <cfRule type="expression" dxfId="2257" priority="1301">
      <formula>B22&gt;D22</formula>
    </cfRule>
    <cfRule type="expression" dxfId="2256" priority="1300">
      <formula>B22&lt;D22</formula>
    </cfRule>
    <cfRule type="expression" dxfId="2255" priority="1299">
      <formula>B22=D22</formula>
    </cfRule>
  </conditionalFormatting>
  <conditionalFormatting sqref="B24:C24">
    <cfRule type="expression" dxfId="2254" priority="1298">
      <formula>B24&gt;D24</formula>
    </cfRule>
    <cfRule type="expression" dxfId="2253" priority="1297">
      <formula>B24&lt;D24</formula>
    </cfRule>
    <cfRule type="expression" dxfId="2252" priority="1296">
      <formula>B24=D24</formula>
    </cfRule>
  </conditionalFormatting>
  <conditionalFormatting sqref="B26:C26">
    <cfRule type="expression" dxfId="2251" priority="1293">
      <formula>B26=D26</formula>
    </cfRule>
    <cfRule type="expression" dxfId="2250" priority="1294">
      <formula>B26&lt;D26</formula>
    </cfRule>
    <cfRule type="expression" dxfId="2249" priority="1295">
      <formula>B26&gt;D26</formula>
    </cfRule>
  </conditionalFormatting>
  <conditionalFormatting sqref="B28:C28">
    <cfRule type="expression" dxfId="2248" priority="1344">
      <formula>B28=D28</formula>
    </cfRule>
    <cfRule type="expression" dxfId="2247" priority="1345">
      <formula>B28&lt;D28</formula>
    </cfRule>
    <cfRule type="expression" dxfId="2246" priority="1346">
      <formula>B28&gt;D28</formula>
    </cfRule>
  </conditionalFormatting>
  <conditionalFormatting sqref="B33:C33">
    <cfRule type="expression" dxfId="2245" priority="1211">
      <formula>B33&gt;D33</formula>
    </cfRule>
    <cfRule type="expression" dxfId="2244" priority="1210">
      <formula>B33&lt;D33</formula>
    </cfRule>
    <cfRule type="expression" dxfId="2243" priority="1209">
      <formula>B33=D33</formula>
    </cfRule>
  </conditionalFormatting>
  <conditionalFormatting sqref="B35:C35">
    <cfRule type="expression" dxfId="2242" priority="1149">
      <formula>B35=D35</formula>
    </cfRule>
    <cfRule type="expression" dxfId="2241" priority="1150">
      <formula>B35&lt;D35</formula>
    </cfRule>
    <cfRule type="expression" dxfId="2240" priority="1151">
      <formula>B35&gt;D35</formula>
    </cfRule>
  </conditionalFormatting>
  <conditionalFormatting sqref="B37:C37">
    <cfRule type="expression" dxfId="2239" priority="1147">
      <formula>B37&lt;D37</formula>
    </cfRule>
    <cfRule type="expression" dxfId="2238" priority="1146">
      <formula>B37=D37</formula>
    </cfRule>
    <cfRule type="expression" dxfId="2237" priority="1148">
      <formula>B37&gt;D37</formula>
    </cfRule>
  </conditionalFormatting>
  <conditionalFormatting sqref="B39:C39">
    <cfRule type="expression" dxfId="2236" priority="1144">
      <formula>B39&lt;D39</formula>
    </cfRule>
    <cfRule type="expression" dxfId="2235" priority="1145">
      <formula>B39&gt;D39</formula>
    </cfRule>
    <cfRule type="expression" dxfId="2234" priority="1143">
      <formula>B39=D39</formula>
    </cfRule>
  </conditionalFormatting>
  <conditionalFormatting sqref="B41:C41">
    <cfRule type="expression" dxfId="2233" priority="1194">
      <formula>B41=D41</formula>
    </cfRule>
    <cfRule type="expression" dxfId="2232" priority="1195">
      <formula>B41&lt;D41</formula>
    </cfRule>
    <cfRule type="expression" dxfId="2231" priority="1196">
      <formula>B41&gt;D41</formula>
    </cfRule>
  </conditionalFormatting>
  <conditionalFormatting sqref="B47:C47">
    <cfRule type="expression" dxfId="2230" priority="1059">
      <formula>B47=D47</formula>
    </cfRule>
    <cfRule type="expression" dxfId="2229" priority="1061">
      <formula>B47&gt;D47</formula>
    </cfRule>
    <cfRule type="expression" dxfId="2228" priority="1060">
      <formula>B47&lt;D47</formula>
    </cfRule>
  </conditionalFormatting>
  <conditionalFormatting sqref="B49:C49">
    <cfRule type="expression" dxfId="2227" priority="1001">
      <formula>B49&gt;D49</formula>
    </cfRule>
    <cfRule type="expression" dxfId="2226" priority="999">
      <formula>B49=D49</formula>
    </cfRule>
    <cfRule type="expression" dxfId="2225" priority="1000">
      <formula>B49&lt;D49</formula>
    </cfRule>
  </conditionalFormatting>
  <conditionalFormatting sqref="B51:C51">
    <cfRule type="expression" dxfId="2224" priority="996">
      <formula>B51=D51</formula>
    </cfRule>
    <cfRule type="expression" dxfId="2223" priority="997">
      <formula>B51&lt;D51</formula>
    </cfRule>
    <cfRule type="expression" dxfId="2222" priority="998">
      <formula>B51&gt;D51</formula>
    </cfRule>
  </conditionalFormatting>
  <conditionalFormatting sqref="B53:C53">
    <cfRule type="expression" dxfId="2221" priority="993">
      <formula>B53=D53</formula>
    </cfRule>
    <cfRule type="expression" dxfId="2220" priority="994">
      <formula>B53&lt;D53</formula>
    </cfRule>
    <cfRule type="expression" dxfId="2219" priority="995">
      <formula>B53&gt;D53</formula>
    </cfRule>
  </conditionalFormatting>
  <conditionalFormatting sqref="B55:C55">
    <cfRule type="expression" dxfId="2218" priority="1044">
      <formula>B55=D55</formula>
    </cfRule>
    <cfRule type="expression" dxfId="2217" priority="1045">
      <formula>B55&lt;D55</formula>
    </cfRule>
    <cfRule type="expression" dxfId="2216" priority="1046">
      <formula>B55&gt;D55</formula>
    </cfRule>
  </conditionalFormatting>
  <conditionalFormatting sqref="B60:C60">
    <cfRule type="expression" dxfId="2215" priority="911">
      <formula>B60&gt;D60</formula>
    </cfRule>
    <cfRule type="expression" dxfId="2214" priority="909">
      <formula>B60=D60</formula>
    </cfRule>
    <cfRule type="expression" dxfId="2213" priority="910">
      <formula>B60&lt;D60</formula>
    </cfRule>
  </conditionalFormatting>
  <conditionalFormatting sqref="B62:C62">
    <cfRule type="expression" dxfId="2212" priority="851">
      <formula>B62&gt;D62</formula>
    </cfRule>
    <cfRule type="expression" dxfId="2211" priority="850">
      <formula>B62&lt;D62</formula>
    </cfRule>
    <cfRule type="expression" dxfId="2210" priority="849">
      <formula>B62=D62</formula>
    </cfRule>
  </conditionalFormatting>
  <conditionalFormatting sqref="B64:C64">
    <cfRule type="expression" dxfId="2209" priority="846">
      <formula>B64=D64</formula>
    </cfRule>
    <cfRule type="expression" dxfId="2208" priority="847">
      <formula>B64&lt;D64</formula>
    </cfRule>
    <cfRule type="expression" dxfId="2207" priority="848">
      <formula>B64&gt;D64</formula>
    </cfRule>
  </conditionalFormatting>
  <conditionalFormatting sqref="B66:C66">
    <cfRule type="expression" dxfId="2206" priority="844">
      <formula>B66&lt;D66</formula>
    </cfRule>
    <cfRule type="expression" dxfId="2205" priority="845">
      <formula>B66&gt;D66</formula>
    </cfRule>
    <cfRule type="expression" dxfId="2204" priority="843">
      <formula>B66=D66</formula>
    </cfRule>
  </conditionalFormatting>
  <conditionalFormatting sqref="B68:C68">
    <cfRule type="expression" dxfId="2203" priority="896">
      <formula>B68&gt;D68</formula>
    </cfRule>
    <cfRule type="expression" dxfId="2202" priority="895">
      <formula>B68&lt;D68</formula>
    </cfRule>
    <cfRule type="expression" dxfId="2201" priority="894">
      <formula>B68=D68</formula>
    </cfRule>
  </conditionalFormatting>
  <conditionalFormatting sqref="B74:C74">
    <cfRule type="expression" dxfId="2200" priority="760">
      <formula>B74&lt;D74</formula>
    </cfRule>
    <cfRule type="expression" dxfId="2199" priority="761">
      <formula>B74&gt;D74</formula>
    </cfRule>
    <cfRule type="expression" dxfId="2198" priority="759">
      <formula>B74=D74</formula>
    </cfRule>
  </conditionalFormatting>
  <conditionalFormatting sqref="B76:C76">
    <cfRule type="expression" dxfId="2197" priority="701">
      <formula>B76&gt;D76</formula>
    </cfRule>
    <cfRule type="expression" dxfId="2196" priority="700">
      <formula>B76&lt;D76</formula>
    </cfRule>
    <cfRule type="expression" dxfId="2195" priority="699">
      <formula>B76=D76</formula>
    </cfRule>
  </conditionalFormatting>
  <conditionalFormatting sqref="B78:C78">
    <cfRule type="expression" dxfId="2194" priority="696">
      <formula>B78=D78</formula>
    </cfRule>
    <cfRule type="expression" dxfId="2193" priority="697">
      <formula>B78&lt;D78</formula>
    </cfRule>
    <cfRule type="expression" dxfId="2192" priority="698">
      <formula>B78&gt;D78</formula>
    </cfRule>
  </conditionalFormatting>
  <conditionalFormatting sqref="B80:C80">
    <cfRule type="expression" dxfId="2191" priority="694">
      <formula>B80&lt;D80</formula>
    </cfRule>
    <cfRule type="expression" dxfId="2190" priority="695">
      <formula>B80&gt;D80</formula>
    </cfRule>
    <cfRule type="expression" dxfId="2189" priority="693">
      <formula>B80=D80</formula>
    </cfRule>
  </conditionalFormatting>
  <conditionalFormatting sqref="B82:C82">
    <cfRule type="expression" dxfId="2188" priority="746">
      <formula>B82&gt;D82</formula>
    </cfRule>
    <cfRule type="expression" dxfId="2187" priority="745">
      <formula>B82&lt;D82</formula>
    </cfRule>
    <cfRule type="expression" dxfId="2186" priority="744">
      <formula>B82=D82</formula>
    </cfRule>
  </conditionalFormatting>
  <conditionalFormatting sqref="B88:C88">
    <cfRule type="expression" dxfId="2185" priority="611">
      <formula>B88&gt;D88</formula>
    </cfRule>
    <cfRule type="expression" dxfId="2184" priority="609">
      <formula>B88=D88</formula>
    </cfRule>
    <cfRule type="expression" dxfId="2183" priority="610">
      <formula>B88&lt;D88</formula>
    </cfRule>
  </conditionalFormatting>
  <conditionalFormatting sqref="B90:C90">
    <cfRule type="expression" dxfId="2182" priority="550">
      <formula>B90&lt;D90</formula>
    </cfRule>
    <cfRule type="expression" dxfId="2181" priority="549">
      <formula>B90=D90</formula>
    </cfRule>
    <cfRule type="expression" dxfId="2180" priority="551">
      <formula>B90&gt;D90</formula>
    </cfRule>
  </conditionalFormatting>
  <conditionalFormatting sqref="B92:C92">
    <cfRule type="expression" dxfId="2179" priority="546">
      <formula>B92=D92</formula>
    </cfRule>
    <cfRule type="expression" dxfId="2178" priority="547">
      <formula>B92&lt;D92</formula>
    </cfRule>
    <cfRule type="expression" dxfId="2177" priority="548">
      <formula>B92&gt;D92</formula>
    </cfRule>
  </conditionalFormatting>
  <conditionalFormatting sqref="B94:C94">
    <cfRule type="expression" dxfId="2176" priority="545">
      <formula>B94&gt;D94</formula>
    </cfRule>
    <cfRule type="expression" dxfId="2175" priority="544">
      <formula>B94&lt;D94</formula>
    </cfRule>
    <cfRule type="expression" dxfId="2174" priority="543">
      <formula>B94=D94</formula>
    </cfRule>
  </conditionalFormatting>
  <conditionalFormatting sqref="B96:C96">
    <cfRule type="expression" dxfId="2173" priority="596">
      <formula>B96&gt;D96</formula>
    </cfRule>
    <cfRule type="expression" dxfId="2172" priority="595">
      <formula>B96&lt;D96</formula>
    </cfRule>
    <cfRule type="expression" dxfId="2171" priority="594">
      <formula>B96=D96</formula>
    </cfRule>
  </conditionalFormatting>
  <conditionalFormatting sqref="B102:C102">
    <cfRule type="expression" dxfId="2170" priority="461">
      <formula>B102&gt;D102</formula>
    </cfRule>
    <cfRule type="expression" dxfId="2169" priority="460">
      <formula>B102&lt;D102</formula>
    </cfRule>
    <cfRule type="expression" dxfId="2168" priority="459">
      <formula>B102=D102</formula>
    </cfRule>
  </conditionalFormatting>
  <conditionalFormatting sqref="B104:C104">
    <cfRule type="expression" dxfId="2167" priority="401">
      <formula>B104&gt;D104</formula>
    </cfRule>
    <cfRule type="expression" dxfId="2166" priority="399">
      <formula>B104=D104</formula>
    </cfRule>
    <cfRule type="expression" dxfId="2165" priority="400">
      <formula>B104&lt;D104</formula>
    </cfRule>
  </conditionalFormatting>
  <conditionalFormatting sqref="B106:C106">
    <cfRule type="expression" dxfId="2164" priority="396">
      <formula>B106=D106</formula>
    </cfRule>
    <cfRule type="expression" dxfId="2163" priority="397">
      <formula>B106&lt;D106</formula>
    </cfRule>
    <cfRule type="expression" dxfId="2162" priority="398">
      <formula>B106&gt;D106</formula>
    </cfRule>
  </conditionalFormatting>
  <conditionalFormatting sqref="B108:C108">
    <cfRule type="expression" dxfId="2161" priority="393">
      <formula>B108=D108</formula>
    </cfRule>
    <cfRule type="expression" dxfId="2160" priority="394">
      <formula>B108&lt;D108</formula>
    </cfRule>
    <cfRule type="expression" dxfId="2159" priority="395">
      <formula>B108&gt;D108</formula>
    </cfRule>
  </conditionalFormatting>
  <conditionalFormatting sqref="B110:C110">
    <cfRule type="expression" dxfId="2158" priority="446">
      <formula>B110&gt;D110</formula>
    </cfRule>
    <cfRule type="expression" dxfId="2157" priority="444">
      <formula>B110=D110</formula>
    </cfRule>
    <cfRule type="expression" dxfId="2156" priority="445">
      <formula>B110&lt;D110</formula>
    </cfRule>
  </conditionalFormatting>
  <conditionalFormatting sqref="B116:C116">
    <cfRule type="expression" dxfId="2155" priority="310">
      <formula>B116&lt;D116</formula>
    </cfRule>
    <cfRule type="expression" dxfId="2154" priority="311">
      <formula>B116&gt;D116</formula>
    </cfRule>
    <cfRule type="expression" dxfId="2153" priority="309">
      <formula>B116=D116</formula>
    </cfRule>
  </conditionalFormatting>
  <conditionalFormatting sqref="B118:C118">
    <cfRule type="expression" dxfId="2152" priority="251">
      <formula>B118&gt;D118</formula>
    </cfRule>
    <cfRule type="expression" dxfId="2151" priority="250">
      <formula>B118&lt;D118</formula>
    </cfRule>
    <cfRule type="expression" dxfId="2150" priority="249">
      <formula>B118=D118</formula>
    </cfRule>
  </conditionalFormatting>
  <conditionalFormatting sqref="B120:C120">
    <cfRule type="expression" dxfId="2149" priority="248">
      <formula>B120&gt;D120</formula>
    </cfRule>
    <cfRule type="expression" dxfId="2148" priority="247">
      <formula>B120&lt;D120</formula>
    </cfRule>
    <cfRule type="expression" dxfId="2147" priority="246">
      <formula>B120=D120</formula>
    </cfRule>
  </conditionalFormatting>
  <conditionalFormatting sqref="B122:C122">
    <cfRule type="expression" dxfId="2146" priority="243">
      <formula>B122=D122</formula>
    </cfRule>
    <cfRule type="expression" dxfId="2145" priority="244">
      <formula>B122&lt;D122</formula>
    </cfRule>
    <cfRule type="expression" dxfId="2144" priority="245">
      <formula>B122&gt;D122</formula>
    </cfRule>
  </conditionalFormatting>
  <conditionalFormatting sqref="B124:C124">
    <cfRule type="expression" dxfId="2143" priority="294">
      <formula>B124=D124</formula>
    </cfRule>
    <cfRule type="expression" dxfId="2142" priority="295">
      <formula>B124&lt;D124</formula>
    </cfRule>
    <cfRule type="expression" dxfId="2141" priority="296">
      <formula>B124&gt;D124</formula>
    </cfRule>
  </conditionalFormatting>
  <conditionalFormatting sqref="B130:C130">
    <cfRule type="expression" dxfId="2140" priority="161">
      <formula>B130&gt;D130</formula>
    </cfRule>
    <cfRule type="expression" dxfId="2139" priority="160">
      <formula>B130&lt;D130</formula>
    </cfRule>
    <cfRule type="expression" dxfId="2138" priority="159">
      <formula>B130=D130</formula>
    </cfRule>
  </conditionalFormatting>
  <conditionalFormatting sqref="B132:C132">
    <cfRule type="expression" dxfId="2137" priority="99">
      <formula>B132=D132</formula>
    </cfRule>
    <cfRule type="expression" dxfId="2136" priority="101">
      <formula>B132&gt;D132</formula>
    </cfRule>
    <cfRule type="expression" dxfId="2135" priority="100">
      <formula>B132&lt;D132</formula>
    </cfRule>
  </conditionalFormatting>
  <conditionalFormatting sqref="B134:C134">
    <cfRule type="expression" dxfId="2134" priority="96">
      <formula>B134=D134</formula>
    </cfRule>
    <cfRule type="expression" dxfId="2133" priority="97">
      <formula>B134&lt;D134</formula>
    </cfRule>
    <cfRule type="expression" dxfId="2132" priority="98">
      <formula>B134&gt;D134</formula>
    </cfRule>
  </conditionalFormatting>
  <conditionalFormatting sqref="B136:C136">
    <cfRule type="expression" dxfId="2131" priority="95">
      <formula>B136&gt;D136</formula>
    </cfRule>
    <cfRule type="expression" dxfId="2130" priority="94">
      <formula>B136&lt;D136</formula>
    </cfRule>
    <cfRule type="expression" dxfId="2129" priority="93">
      <formula>B136=D136</formula>
    </cfRule>
  </conditionalFormatting>
  <conditionalFormatting sqref="B138:C138">
    <cfRule type="expression" dxfId="2128" priority="145">
      <formula>B138&lt;D138</formula>
    </cfRule>
    <cfRule type="expression" dxfId="2127" priority="144">
      <formula>B138=D138</formula>
    </cfRule>
    <cfRule type="expression" dxfId="2126" priority="146">
      <formula>B138&gt;D138</formula>
    </cfRule>
  </conditionalFormatting>
  <conditionalFormatting sqref="B144:C144">
    <cfRule type="expression" dxfId="2125" priority="2261">
      <formula>B144&gt;D144</formula>
    </cfRule>
    <cfRule type="expression" dxfId="2124" priority="2260">
      <formula>B144&lt;D144</formula>
    </cfRule>
    <cfRule type="expression" dxfId="2123" priority="2259">
      <formula>B144=D144</formula>
    </cfRule>
  </conditionalFormatting>
  <conditionalFormatting sqref="B146:C146">
    <cfRule type="expression" dxfId="2122" priority="2201">
      <formula>B146&gt;D146</formula>
    </cfRule>
    <cfRule type="expression" dxfId="2121" priority="2199">
      <formula>B146=D146</formula>
    </cfRule>
    <cfRule type="expression" dxfId="2120" priority="2200">
      <formula>B146&lt;D146</formula>
    </cfRule>
  </conditionalFormatting>
  <conditionalFormatting sqref="B148:C148">
    <cfRule type="expression" dxfId="2119" priority="2196">
      <formula>B148=D148</formula>
    </cfRule>
    <cfRule type="expression" dxfId="2118" priority="2197">
      <formula>B148&lt;D148</formula>
    </cfRule>
    <cfRule type="expression" dxfId="2117" priority="2198">
      <formula>B148&gt;D148</formula>
    </cfRule>
  </conditionalFormatting>
  <conditionalFormatting sqref="B150:C150">
    <cfRule type="expression" dxfId="2116" priority="2195">
      <formula>B150&gt;D150</formula>
    </cfRule>
    <cfRule type="expression" dxfId="2115" priority="2194">
      <formula>B150&lt;D150</formula>
    </cfRule>
    <cfRule type="expression" dxfId="2114" priority="2193">
      <formula>B150=D150</formula>
    </cfRule>
  </conditionalFormatting>
  <conditionalFormatting sqref="B152:C152">
    <cfRule type="expression" dxfId="2113" priority="2245">
      <formula>B152&lt;D152</formula>
    </cfRule>
    <cfRule type="expression" dxfId="2112" priority="2244">
      <formula>B152=D152</formula>
    </cfRule>
    <cfRule type="expression" dxfId="2111" priority="2246">
      <formula>B152&gt;D152</formula>
    </cfRule>
  </conditionalFormatting>
  <conditionalFormatting sqref="B158:C158">
    <cfRule type="expression" dxfId="2110" priority="2109">
      <formula>B158=D158</formula>
    </cfRule>
    <cfRule type="expression" dxfId="2109" priority="2110">
      <formula>B158&lt;D158</formula>
    </cfRule>
    <cfRule type="expression" dxfId="2108" priority="2111">
      <formula>B158&gt;D158</formula>
    </cfRule>
  </conditionalFormatting>
  <conditionalFormatting sqref="B160:C160">
    <cfRule type="expression" dxfId="2107" priority="2049">
      <formula>B160=D160</formula>
    </cfRule>
    <cfRule type="expression" dxfId="2106" priority="2050">
      <formula>B160&lt;D160</formula>
    </cfRule>
    <cfRule type="expression" dxfId="2105" priority="2051">
      <formula>B160&gt;D160</formula>
    </cfRule>
  </conditionalFormatting>
  <conditionalFormatting sqref="B162:C162">
    <cfRule type="expression" dxfId="2104" priority="2048">
      <formula>B162&gt;D162</formula>
    </cfRule>
    <cfRule type="expression" dxfId="2103" priority="2047">
      <formula>B162&lt;D162</formula>
    </cfRule>
    <cfRule type="expression" dxfId="2102" priority="2046">
      <formula>B162=D162</formula>
    </cfRule>
  </conditionalFormatting>
  <conditionalFormatting sqref="B164:C164">
    <cfRule type="expression" dxfId="2101" priority="2045">
      <formula>B164&gt;D164</formula>
    </cfRule>
    <cfRule type="expression" dxfId="2100" priority="2043">
      <formula>B164=D164</formula>
    </cfRule>
    <cfRule type="expression" dxfId="2099" priority="2044">
      <formula>B164&lt;D164</formula>
    </cfRule>
  </conditionalFormatting>
  <conditionalFormatting sqref="B166:C166">
    <cfRule type="expression" dxfId="2098" priority="2094">
      <formula>B166=D166</formula>
    </cfRule>
    <cfRule type="expression" dxfId="2097" priority="2095">
      <formula>B166&lt;D166</formula>
    </cfRule>
    <cfRule type="expression" dxfId="2096" priority="2096">
      <formula>B166&gt;D166</formula>
    </cfRule>
  </conditionalFormatting>
  <conditionalFormatting sqref="B172:C172">
    <cfRule type="expression" dxfId="2095" priority="1960">
      <formula>B172&lt;D172</formula>
    </cfRule>
    <cfRule type="expression" dxfId="2094" priority="1959">
      <formula>B172=D172</formula>
    </cfRule>
    <cfRule type="expression" dxfId="2093" priority="1961">
      <formula>B172&gt;D172</formula>
    </cfRule>
  </conditionalFormatting>
  <conditionalFormatting sqref="B174:C174">
    <cfRule type="expression" dxfId="2092" priority="1900">
      <formula>B174&lt;D174</formula>
    </cfRule>
    <cfRule type="expression" dxfId="2091" priority="1901">
      <formula>B174&gt;D174</formula>
    </cfRule>
    <cfRule type="expression" dxfId="2090" priority="1899">
      <formula>B174=D174</formula>
    </cfRule>
  </conditionalFormatting>
  <conditionalFormatting sqref="B176:C176">
    <cfRule type="expression" dxfId="2089" priority="1896">
      <formula>B176=D176</formula>
    </cfRule>
    <cfRule type="expression" dxfId="2088" priority="1897">
      <formula>B176&lt;D176</formula>
    </cfRule>
    <cfRule type="expression" dxfId="2087" priority="1898">
      <formula>B176&gt;D176</formula>
    </cfRule>
  </conditionalFormatting>
  <conditionalFormatting sqref="B178:C178">
    <cfRule type="expression" dxfId="2086" priority="1893">
      <formula>B178=D178</formula>
    </cfRule>
    <cfRule type="expression" dxfId="2085" priority="1894">
      <formula>B178&lt;D178</formula>
    </cfRule>
    <cfRule type="expression" dxfId="2084" priority="1895">
      <formula>B178&gt;D178</formula>
    </cfRule>
  </conditionalFormatting>
  <conditionalFormatting sqref="B180:C180">
    <cfRule type="expression" dxfId="2083" priority="1945">
      <formula>B180&lt;D180</formula>
    </cfRule>
    <cfRule type="expression" dxfId="2082" priority="1944">
      <formula>B180=D180</formula>
    </cfRule>
    <cfRule type="expression" dxfId="2081" priority="1946">
      <formula>B180&gt;D180</formula>
    </cfRule>
  </conditionalFormatting>
  <conditionalFormatting sqref="B186:C186">
    <cfRule type="expression" dxfId="2080" priority="1811">
      <formula>B186&gt;D186</formula>
    </cfRule>
    <cfRule type="expression" dxfId="2079" priority="1810">
      <formula>B186&lt;D186</formula>
    </cfRule>
    <cfRule type="expression" dxfId="2078" priority="1809">
      <formula>B186=D186</formula>
    </cfRule>
  </conditionalFormatting>
  <conditionalFormatting sqref="B188:C188">
    <cfRule type="expression" dxfId="2077" priority="1751">
      <formula>B188&gt;D188</formula>
    </cfRule>
    <cfRule type="expression" dxfId="2076" priority="1750">
      <formula>B188&lt;D188</formula>
    </cfRule>
    <cfRule type="expression" dxfId="2075" priority="1749">
      <formula>B188=D188</formula>
    </cfRule>
  </conditionalFormatting>
  <conditionalFormatting sqref="B190:C190">
    <cfRule type="expression" dxfId="2074" priority="1748">
      <formula>B190&gt;D190</formula>
    </cfRule>
    <cfRule type="expression" dxfId="2073" priority="1747">
      <formula>B190&lt;D190</formula>
    </cfRule>
    <cfRule type="expression" dxfId="2072" priority="1746">
      <formula>B190=D190</formula>
    </cfRule>
  </conditionalFormatting>
  <conditionalFormatting sqref="B192:C192">
    <cfRule type="expression" dxfId="2071" priority="1743">
      <formula>B192=D192</formula>
    </cfRule>
    <cfRule type="expression" dxfId="2070" priority="1745">
      <formula>B192&gt;D192</formula>
    </cfRule>
    <cfRule type="expression" dxfId="2069" priority="1744">
      <formula>B192&lt;D192</formula>
    </cfRule>
  </conditionalFormatting>
  <conditionalFormatting sqref="B194:C194">
    <cfRule type="expression" dxfId="2068" priority="1796">
      <formula>B194&gt;D194</formula>
    </cfRule>
    <cfRule type="expression" dxfId="2067" priority="1795">
      <formula>B194&lt;D194</formula>
    </cfRule>
    <cfRule type="expression" dxfId="2066" priority="1794">
      <formula>B194=D194</formula>
    </cfRule>
  </conditionalFormatting>
  <conditionalFormatting sqref="B200:C200">
    <cfRule type="expression" dxfId="2065" priority="1661">
      <formula>B200&gt;D200</formula>
    </cfRule>
    <cfRule type="expression" dxfId="2064" priority="1660">
      <formula>B200&lt;D200</formula>
    </cfRule>
    <cfRule type="expression" dxfId="2063" priority="1659">
      <formula>B200=D200</formula>
    </cfRule>
  </conditionalFormatting>
  <conditionalFormatting sqref="B202:C202">
    <cfRule type="expression" dxfId="2062" priority="1600">
      <formula>B202&lt;D202</formula>
    </cfRule>
    <cfRule type="expression" dxfId="2061" priority="1601">
      <formula>B202&gt;D202</formula>
    </cfRule>
    <cfRule type="expression" dxfId="2060" priority="1599">
      <formula>B202=D202</formula>
    </cfRule>
  </conditionalFormatting>
  <conditionalFormatting sqref="B204:C204">
    <cfRule type="expression" dxfId="2059" priority="1597">
      <formula>B204&lt;D204</formula>
    </cfRule>
    <cfRule type="expression" dxfId="2058" priority="1596">
      <formula>B204=D204</formula>
    </cfRule>
    <cfRule type="expression" dxfId="2057" priority="1598">
      <formula>B204&gt;D204</formula>
    </cfRule>
  </conditionalFormatting>
  <conditionalFormatting sqref="B206:C206">
    <cfRule type="expression" dxfId="2056" priority="1595">
      <formula>B206&gt;D206</formula>
    </cfRule>
    <cfRule type="expression" dxfId="2055" priority="1594">
      <formula>B206&lt;D206</formula>
    </cfRule>
    <cfRule type="expression" dxfId="2054" priority="1593">
      <formula>B206=D206</formula>
    </cfRule>
  </conditionalFormatting>
  <conditionalFormatting sqref="B208:C208">
    <cfRule type="expression" dxfId="2053" priority="1644">
      <formula>B208=D208</formula>
    </cfRule>
    <cfRule type="expression" dxfId="2052" priority="1646">
      <formula>B208&gt;D208</formula>
    </cfRule>
    <cfRule type="expression" dxfId="2051" priority="1645">
      <formula>B208&lt;D208</formula>
    </cfRule>
  </conditionalFormatting>
  <conditionalFormatting sqref="B214:C214">
    <cfRule type="expression" dxfId="2050" priority="1509">
      <formula>B214=D214</formula>
    </cfRule>
    <cfRule type="expression" dxfId="2049" priority="1510">
      <formula>B214&lt;D214</formula>
    </cfRule>
    <cfRule type="expression" dxfId="2048" priority="1511">
      <formula>B214&gt;D214</formula>
    </cfRule>
  </conditionalFormatting>
  <conditionalFormatting sqref="B216:C216">
    <cfRule type="expression" dxfId="2047" priority="1450">
      <formula>B216&lt;D216</formula>
    </cfRule>
    <cfRule type="expression" dxfId="2046" priority="1449">
      <formula>B216=D216</formula>
    </cfRule>
    <cfRule type="expression" dxfId="2045" priority="1451">
      <formula>B216&gt;D216</formula>
    </cfRule>
  </conditionalFormatting>
  <conditionalFormatting sqref="B218:C218">
    <cfRule type="expression" dxfId="2044" priority="1446">
      <formula>B218=D218</formula>
    </cfRule>
    <cfRule type="expression" dxfId="2043" priority="1447">
      <formula>B218&lt;D218</formula>
    </cfRule>
    <cfRule type="expression" dxfId="2042" priority="1448">
      <formula>B218&gt;D218</formula>
    </cfRule>
  </conditionalFormatting>
  <conditionalFormatting sqref="B220:C220">
    <cfRule type="expression" dxfId="2041" priority="1443">
      <formula>B220=D220</formula>
    </cfRule>
    <cfRule type="expression" dxfId="2040" priority="1444">
      <formula>B220&lt;D220</formula>
    </cfRule>
    <cfRule type="expression" dxfId="2039" priority="1445">
      <formula>B220&gt;D220</formula>
    </cfRule>
  </conditionalFormatting>
  <conditionalFormatting sqref="B222:C222">
    <cfRule type="expression" dxfId="2038" priority="1494">
      <formula>B222=D222</formula>
    </cfRule>
    <cfRule type="expression" dxfId="2037" priority="1495">
      <formula>B222&lt;D222</formula>
    </cfRule>
    <cfRule type="expression" dxfId="2036" priority="1496">
      <formula>B222&gt;D222</formula>
    </cfRule>
  </conditionalFormatting>
  <conditionalFormatting sqref="D20">
    <cfRule type="expression" dxfId="2035" priority="1331">
      <formula>D20&gt;B20</formula>
    </cfRule>
    <cfRule type="expression" dxfId="2034" priority="1330">
      <formula>D20&lt;B20</formula>
    </cfRule>
    <cfRule type="expression" dxfId="2033" priority="1329">
      <formula>D20=B20</formula>
    </cfRule>
  </conditionalFormatting>
  <conditionalFormatting sqref="D22">
    <cfRule type="expression" dxfId="2032" priority="1255">
      <formula>D22&lt;B22</formula>
    </cfRule>
    <cfRule type="expression" dxfId="2031" priority="1256">
      <formula>D22&gt;B22</formula>
    </cfRule>
    <cfRule type="expression" dxfId="2030" priority="1254">
      <formula>D22=B22</formula>
    </cfRule>
  </conditionalFormatting>
  <conditionalFormatting sqref="D24">
    <cfRule type="expression" dxfId="2029" priority="1253">
      <formula>D24&gt;B24</formula>
    </cfRule>
    <cfRule type="expression" dxfId="2028" priority="1252">
      <formula>D24&lt;B24</formula>
    </cfRule>
    <cfRule type="expression" dxfId="2027" priority="1251">
      <formula>D24=B24</formula>
    </cfRule>
  </conditionalFormatting>
  <conditionalFormatting sqref="D26">
    <cfRule type="expression" dxfId="2026" priority="1250">
      <formula>D26&gt;B26</formula>
    </cfRule>
    <cfRule type="expression" dxfId="2025" priority="1249">
      <formula>D26&lt;B26</formula>
    </cfRule>
    <cfRule type="expression" dxfId="2024" priority="1248">
      <formula>D26=B26</formula>
    </cfRule>
  </conditionalFormatting>
  <conditionalFormatting sqref="D28">
    <cfRule type="expression" dxfId="2023" priority="1328">
      <formula>D28&gt;B28</formula>
    </cfRule>
    <cfRule type="expression" dxfId="2022" priority="1327">
      <formula>D28&lt;B28</formula>
    </cfRule>
    <cfRule type="expression" dxfId="2021" priority="1326">
      <formula>D28=B28</formula>
    </cfRule>
  </conditionalFormatting>
  <conditionalFormatting sqref="D33">
    <cfRule type="expression" dxfId="2020" priority="1181">
      <formula>D33&gt;B33</formula>
    </cfRule>
    <cfRule type="expression" dxfId="2019" priority="1180">
      <formula>D33&lt;B33</formula>
    </cfRule>
    <cfRule type="expression" dxfId="2018" priority="1179">
      <formula>D33=B33</formula>
    </cfRule>
  </conditionalFormatting>
  <conditionalFormatting sqref="D35">
    <cfRule type="expression" dxfId="2017" priority="1106">
      <formula>D35&gt;B35</formula>
    </cfRule>
    <cfRule type="expression" dxfId="2016" priority="1105">
      <formula>D35&lt;B35</formula>
    </cfRule>
    <cfRule type="expression" dxfId="2015" priority="1104">
      <formula>D35=B35</formula>
    </cfRule>
  </conditionalFormatting>
  <conditionalFormatting sqref="D37">
    <cfRule type="expression" dxfId="2014" priority="1101">
      <formula>D37=B37</formula>
    </cfRule>
    <cfRule type="expression" dxfId="2013" priority="1102">
      <formula>D37&lt;B37</formula>
    </cfRule>
    <cfRule type="expression" dxfId="2012" priority="1103">
      <formula>D37&gt;B37</formula>
    </cfRule>
  </conditionalFormatting>
  <conditionalFormatting sqref="D39">
    <cfRule type="expression" dxfId="2011" priority="1098">
      <formula>D39=B39</formula>
    </cfRule>
    <cfRule type="expression" dxfId="2010" priority="1099">
      <formula>D39&lt;B39</formula>
    </cfRule>
    <cfRule type="expression" dxfId="2009" priority="1100">
      <formula>D39&gt;B39</formula>
    </cfRule>
  </conditionalFormatting>
  <conditionalFormatting sqref="D41">
    <cfRule type="expression" dxfId="2008" priority="1176">
      <formula>D41=B41</formula>
    </cfRule>
    <cfRule type="expression" dxfId="2007" priority="1177">
      <formula>D41&lt;B41</formula>
    </cfRule>
    <cfRule type="expression" dxfId="2006" priority="1178">
      <formula>D41&gt;B41</formula>
    </cfRule>
  </conditionalFormatting>
  <conditionalFormatting sqref="D47">
    <cfRule type="expression" dxfId="2005" priority="1029">
      <formula>D47=B47</formula>
    </cfRule>
    <cfRule type="expression" dxfId="2004" priority="1030">
      <formula>D47&lt;B47</formula>
    </cfRule>
    <cfRule type="expression" dxfId="2003" priority="1031">
      <formula>D47&gt;B47</formula>
    </cfRule>
  </conditionalFormatting>
  <conditionalFormatting sqref="D49">
    <cfRule type="expression" dxfId="2002" priority="956">
      <formula>D49&gt;B49</formula>
    </cfRule>
    <cfRule type="expression" dxfId="2001" priority="955">
      <formula>D49&lt;B49</formula>
    </cfRule>
    <cfRule type="expression" dxfId="2000" priority="954">
      <formula>D49=B49</formula>
    </cfRule>
  </conditionalFormatting>
  <conditionalFormatting sqref="D51">
    <cfRule type="expression" dxfId="1999" priority="951">
      <formula>D51=B51</formula>
    </cfRule>
    <cfRule type="expression" dxfId="1998" priority="953">
      <formula>D51&gt;B51</formula>
    </cfRule>
    <cfRule type="expression" dxfId="1997" priority="952">
      <formula>D51&lt;B51</formula>
    </cfRule>
  </conditionalFormatting>
  <conditionalFormatting sqref="D53">
    <cfRule type="expression" dxfId="1996" priority="949">
      <formula>D53&lt;B53</formula>
    </cfRule>
    <cfRule type="expression" dxfId="1995" priority="948">
      <formula>D53=B53</formula>
    </cfRule>
    <cfRule type="expression" dxfId="1994" priority="950">
      <formula>D53&gt;B53</formula>
    </cfRule>
  </conditionalFormatting>
  <conditionalFormatting sqref="D55">
    <cfRule type="expression" dxfId="1993" priority="1027">
      <formula>D55&lt;B55</formula>
    </cfRule>
    <cfRule type="expression" dxfId="1992" priority="1026">
      <formula>D55=B55</formula>
    </cfRule>
    <cfRule type="expression" dxfId="1991" priority="1028">
      <formula>D55&gt;B55</formula>
    </cfRule>
  </conditionalFormatting>
  <conditionalFormatting sqref="D60">
    <cfRule type="expression" dxfId="1990" priority="880">
      <formula>D60&lt;B60</formula>
    </cfRule>
    <cfRule type="expression" dxfId="1989" priority="881">
      <formula>D60&gt;B60</formula>
    </cfRule>
    <cfRule type="expression" dxfId="1988" priority="879">
      <formula>D60=B60</formula>
    </cfRule>
  </conditionalFormatting>
  <conditionalFormatting sqref="D62">
    <cfRule type="expression" dxfId="1987" priority="806">
      <formula>D62&gt;B62</formula>
    </cfRule>
    <cfRule type="expression" dxfId="1986" priority="805">
      <formula>D62&lt;B62</formula>
    </cfRule>
    <cfRule type="expression" dxfId="1985" priority="804">
      <formula>D62=B62</formula>
    </cfRule>
  </conditionalFormatting>
  <conditionalFormatting sqref="D64">
    <cfRule type="expression" dxfId="1984" priority="801">
      <formula>D64=B64</formula>
    </cfRule>
    <cfRule type="expression" dxfId="1983" priority="802">
      <formula>D64&lt;B64</formula>
    </cfRule>
    <cfRule type="expression" dxfId="1982" priority="803">
      <formula>D64&gt;B64</formula>
    </cfRule>
  </conditionalFormatting>
  <conditionalFormatting sqref="D66">
    <cfRule type="expression" dxfId="1981" priority="798">
      <formula>D66=B66</formula>
    </cfRule>
    <cfRule type="expression" dxfId="1980" priority="799">
      <formula>D66&lt;B66</formula>
    </cfRule>
    <cfRule type="expression" dxfId="1979" priority="800">
      <formula>D66&gt;B66</formula>
    </cfRule>
  </conditionalFormatting>
  <conditionalFormatting sqref="D68">
    <cfRule type="expression" dxfId="1978" priority="877">
      <formula>D68&lt;B68</formula>
    </cfRule>
    <cfRule type="expression" dxfId="1977" priority="878">
      <formula>D68&gt;B68</formula>
    </cfRule>
    <cfRule type="expression" dxfId="1976" priority="876">
      <formula>D68=B68</formula>
    </cfRule>
  </conditionalFormatting>
  <conditionalFormatting sqref="D74">
    <cfRule type="expression" dxfId="1975" priority="729">
      <formula>D74=B74</formula>
    </cfRule>
    <cfRule type="expression" dxfId="1974" priority="731">
      <formula>D74&gt;B74</formula>
    </cfRule>
    <cfRule type="expression" dxfId="1973" priority="730">
      <formula>D74&lt;B74</formula>
    </cfRule>
  </conditionalFormatting>
  <conditionalFormatting sqref="D76">
    <cfRule type="expression" dxfId="1972" priority="654">
      <formula>D76=B76</formula>
    </cfRule>
    <cfRule type="expression" dxfId="1971" priority="656">
      <formula>D76&gt;B76</formula>
    </cfRule>
    <cfRule type="expression" dxfId="1970" priority="655">
      <formula>D76&lt;B76</formula>
    </cfRule>
  </conditionalFormatting>
  <conditionalFormatting sqref="D78">
    <cfRule type="expression" dxfId="1969" priority="651">
      <formula>D78=B78</formula>
    </cfRule>
    <cfRule type="expression" dxfId="1968" priority="653">
      <formula>D78&gt;B78</formula>
    </cfRule>
    <cfRule type="expression" dxfId="1967" priority="652">
      <formula>D78&lt;B78</formula>
    </cfRule>
  </conditionalFormatting>
  <conditionalFormatting sqref="D80">
    <cfRule type="expression" dxfId="1966" priority="650">
      <formula>D80&gt;B80</formula>
    </cfRule>
    <cfRule type="expression" dxfId="1965" priority="649">
      <formula>D80&lt;B80</formula>
    </cfRule>
    <cfRule type="expression" dxfId="1964" priority="648">
      <formula>D80=B80</formula>
    </cfRule>
  </conditionalFormatting>
  <conditionalFormatting sqref="D82">
    <cfRule type="expression" dxfId="1963" priority="726">
      <formula>D82=B82</formula>
    </cfRule>
    <cfRule type="expression" dxfId="1962" priority="728">
      <formula>D82&gt;B82</formula>
    </cfRule>
    <cfRule type="expression" dxfId="1961" priority="727">
      <formula>D82&lt;B82</formula>
    </cfRule>
  </conditionalFormatting>
  <conditionalFormatting sqref="D88">
    <cfRule type="expression" dxfId="1960" priority="579">
      <formula>D88=B88</formula>
    </cfRule>
    <cfRule type="expression" dxfId="1959" priority="581">
      <formula>D88&gt;B88</formula>
    </cfRule>
    <cfRule type="expression" dxfId="1958" priority="580">
      <formula>D88&lt;B88</formula>
    </cfRule>
  </conditionalFormatting>
  <conditionalFormatting sqref="D90">
    <cfRule type="expression" dxfId="1957" priority="504">
      <formula>D90=B90</formula>
    </cfRule>
    <cfRule type="expression" dxfId="1956" priority="505">
      <formula>D90&lt;B90</formula>
    </cfRule>
    <cfRule type="expression" dxfId="1955" priority="506">
      <formula>D90&gt;B90</formula>
    </cfRule>
  </conditionalFormatting>
  <conditionalFormatting sqref="D92">
    <cfRule type="expression" dxfId="1954" priority="501">
      <formula>D92=B92</formula>
    </cfRule>
    <cfRule type="expression" dxfId="1953" priority="502">
      <formula>D92&lt;B92</formula>
    </cfRule>
    <cfRule type="expression" dxfId="1952" priority="503">
      <formula>D92&gt;B92</formula>
    </cfRule>
  </conditionalFormatting>
  <conditionalFormatting sqref="D94">
    <cfRule type="expression" dxfId="1951" priority="500">
      <formula>D94&gt;B94</formula>
    </cfRule>
    <cfRule type="expression" dxfId="1950" priority="499">
      <formula>D94&lt;B94</formula>
    </cfRule>
    <cfRule type="expression" dxfId="1949" priority="498">
      <formula>D94=B94</formula>
    </cfRule>
  </conditionalFormatting>
  <conditionalFormatting sqref="D96">
    <cfRule type="expression" dxfId="1948" priority="578">
      <formula>D96&gt;B96</formula>
    </cfRule>
    <cfRule type="expression" dxfId="1947" priority="576">
      <formula>D96=B96</formula>
    </cfRule>
    <cfRule type="expression" dxfId="1946" priority="577">
      <formula>D96&lt;B96</formula>
    </cfRule>
  </conditionalFormatting>
  <conditionalFormatting sqref="D102">
    <cfRule type="expression" dxfId="1945" priority="430">
      <formula>D102&lt;B102</formula>
    </cfRule>
    <cfRule type="expression" dxfId="1944" priority="429">
      <formula>D102=B102</formula>
    </cfRule>
    <cfRule type="expression" dxfId="1943" priority="431">
      <formula>D102&gt;B102</formula>
    </cfRule>
  </conditionalFormatting>
  <conditionalFormatting sqref="D104">
    <cfRule type="expression" dxfId="1942" priority="356">
      <formula>D104&gt;B104</formula>
    </cfRule>
    <cfRule type="expression" dxfId="1941" priority="354">
      <formula>D104=B104</formula>
    </cfRule>
    <cfRule type="expression" dxfId="1940" priority="355">
      <formula>D104&lt;B104</formula>
    </cfRule>
  </conditionalFormatting>
  <conditionalFormatting sqref="D106">
    <cfRule type="expression" dxfId="1939" priority="352">
      <formula>D106&lt;B106</formula>
    </cfRule>
    <cfRule type="expression" dxfId="1938" priority="351">
      <formula>D106=B106</formula>
    </cfRule>
    <cfRule type="expression" dxfId="1937" priority="353">
      <formula>D106&gt;B106</formula>
    </cfRule>
  </conditionalFormatting>
  <conditionalFormatting sqref="D108">
    <cfRule type="expression" dxfId="1936" priority="350">
      <formula>D108&gt;B108</formula>
    </cfRule>
    <cfRule type="expression" dxfId="1935" priority="348">
      <formula>D108=B108</formula>
    </cfRule>
    <cfRule type="expression" dxfId="1934" priority="349">
      <formula>D108&lt;B108</formula>
    </cfRule>
  </conditionalFormatting>
  <conditionalFormatting sqref="D110">
    <cfRule type="expression" dxfId="1933" priority="427">
      <formula>D110&lt;B110</formula>
    </cfRule>
    <cfRule type="expression" dxfId="1932" priority="426">
      <formula>D110=B110</formula>
    </cfRule>
    <cfRule type="expression" dxfId="1931" priority="428">
      <formula>D110&gt;B110</formula>
    </cfRule>
  </conditionalFormatting>
  <conditionalFormatting sqref="D116">
    <cfRule type="expression" dxfId="1930" priority="279">
      <formula>D116=B116</formula>
    </cfRule>
    <cfRule type="expression" dxfId="1929" priority="281">
      <formula>D116&gt;B116</formula>
    </cfRule>
    <cfRule type="expression" dxfId="1928" priority="280">
      <formula>D116&lt;B116</formula>
    </cfRule>
  </conditionalFormatting>
  <conditionalFormatting sqref="D118">
    <cfRule type="expression" dxfId="1927" priority="206">
      <formula>D118&gt;B118</formula>
    </cfRule>
    <cfRule type="expression" dxfId="1926" priority="205">
      <formula>D118&lt;B118</formula>
    </cfRule>
    <cfRule type="expression" dxfId="1925" priority="204">
      <formula>D118=B118</formula>
    </cfRule>
  </conditionalFormatting>
  <conditionalFormatting sqref="D120">
    <cfRule type="expression" dxfId="1924" priority="203">
      <formula>D120&gt;B120</formula>
    </cfRule>
    <cfRule type="expression" dxfId="1923" priority="201">
      <formula>D120=B120</formula>
    </cfRule>
    <cfRule type="expression" dxfId="1922" priority="202">
      <formula>D120&lt;B120</formula>
    </cfRule>
  </conditionalFormatting>
  <conditionalFormatting sqref="D122">
    <cfRule type="expression" dxfId="1921" priority="198">
      <formula>D122=B122</formula>
    </cfRule>
    <cfRule type="expression" dxfId="1920" priority="199">
      <formula>D122&lt;B122</formula>
    </cfRule>
    <cfRule type="expression" dxfId="1919" priority="200">
      <formula>D122&gt;B122</formula>
    </cfRule>
  </conditionalFormatting>
  <conditionalFormatting sqref="D124">
    <cfRule type="expression" dxfId="1918" priority="278">
      <formula>D124&gt;B124</formula>
    </cfRule>
    <cfRule type="expression" dxfId="1917" priority="277">
      <formula>D124&lt;B124</formula>
    </cfRule>
    <cfRule type="expression" dxfId="1916" priority="276">
      <formula>D124=B124</formula>
    </cfRule>
  </conditionalFormatting>
  <conditionalFormatting sqref="D130">
    <cfRule type="expression" dxfId="1915" priority="131">
      <formula>D130&gt;B130</formula>
    </cfRule>
    <cfRule type="expression" dxfId="1914" priority="130">
      <formula>D130&lt;B130</formula>
    </cfRule>
    <cfRule type="expression" dxfId="1913" priority="129">
      <formula>D130=B130</formula>
    </cfRule>
  </conditionalFormatting>
  <conditionalFormatting sqref="D132">
    <cfRule type="expression" dxfId="1912" priority="56">
      <formula>D132&gt;B132</formula>
    </cfRule>
    <cfRule type="expression" dxfId="1911" priority="54">
      <formula>D132=B132</formula>
    </cfRule>
    <cfRule type="expression" dxfId="1910" priority="55">
      <formula>D132&lt;B132</formula>
    </cfRule>
  </conditionalFormatting>
  <conditionalFormatting sqref="D134">
    <cfRule type="expression" dxfId="1909" priority="52">
      <formula>D134&lt;B134</formula>
    </cfRule>
    <cfRule type="expression" dxfId="1908" priority="51">
      <formula>D134=B134</formula>
    </cfRule>
    <cfRule type="expression" dxfId="1907" priority="53">
      <formula>D134&gt;B134</formula>
    </cfRule>
  </conditionalFormatting>
  <conditionalFormatting sqref="D136">
    <cfRule type="expression" dxfId="1906" priority="48">
      <formula>D136=B136</formula>
    </cfRule>
    <cfRule type="expression" dxfId="1905" priority="49">
      <formula>D136&lt;B136</formula>
    </cfRule>
    <cfRule type="expression" dxfId="1904" priority="50">
      <formula>D136&gt;B136</formula>
    </cfRule>
  </conditionalFormatting>
  <conditionalFormatting sqref="D138">
    <cfRule type="expression" dxfId="1903" priority="126">
      <formula>D138=B138</formula>
    </cfRule>
    <cfRule type="expression" dxfId="1902" priority="128">
      <formula>D138&gt;B138</formula>
    </cfRule>
    <cfRule type="expression" dxfId="1901" priority="127">
      <formula>D138&lt;B138</formula>
    </cfRule>
  </conditionalFormatting>
  <conditionalFormatting sqref="D144">
    <cfRule type="expression" dxfId="1900" priority="2229">
      <formula>D144=B144</formula>
    </cfRule>
    <cfRule type="expression" dxfId="1899" priority="2230">
      <formula>D144&lt;B144</formula>
    </cfRule>
    <cfRule type="expression" dxfId="1898" priority="2231">
      <formula>D144&gt;B144</formula>
    </cfRule>
  </conditionalFormatting>
  <conditionalFormatting sqref="D146">
    <cfRule type="expression" dxfId="1897" priority="2156">
      <formula>D146&gt;B146</formula>
    </cfRule>
    <cfRule type="expression" dxfId="1896" priority="2155">
      <formula>D146&lt;B146</formula>
    </cfRule>
    <cfRule type="expression" dxfId="1895" priority="2154">
      <formula>D146=B146</formula>
    </cfRule>
  </conditionalFormatting>
  <conditionalFormatting sqref="D148">
    <cfRule type="expression" dxfId="1894" priority="2151">
      <formula>D148=B148</formula>
    </cfRule>
    <cfRule type="expression" dxfId="1893" priority="2153">
      <formula>D148&gt;B148</formula>
    </cfRule>
    <cfRule type="expression" dxfId="1892" priority="2152">
      <formula>D148&lt;B148</formula>
    </cfRule>
  </conditionalFormatting>
  <conditionalFormatting sqref="D150">
    <cfRule type="expression" dxfId="1891" priority="2150">
      <formula>D150&gt;B150</formula>
    </cfRule>
    <cfRule type="expression" dxfId="1890" priority="2148">
      <formula>D150=B150</formula>
    </cfRule>
    <cfRule type="expression" dxfId="1889" priority="2149">
      <formula>D150&lt;B150</formula>
    </cfRule>
  </conditionalFormatting>
  <conditionalFormatting sqref="D152">
    <cfRule type="expression" dxfId="1888" priority="2226">
      <formula>D152=B152</formula>
    </cfRule>
    <cfRule type="expression" dxfId="1887" priority="2227">
      <formula>D152&lt;B152</formula>
    </cfRule>
    <cfRule type="expression" dxfId="1886" priority="2228">
      <formula>D152&gt;B152</formula>
    </cfRule>
  </conditionalFormatting>
  <conditionalFormatting sqref="D158">
    <cfRule type="expression" dxfId="1885" priority="2081">
      <formula>D158&gt;B158</formula>
    </cfRule>
    <cfRule type="expression" dxfId="1884" priority="2079">
      <formula>D158=B158</formula>
    </cfRule>
    <cfRule type="expression" dxfId="1883" priority="2080">
      <formula>D158&lt;B158</formula>
    </cfRule>
  </conditionalFormatting>
  <conditionalFormatting sqref="D160">
    <cfRule type="expression" dxfId="1882" priority="2004">
      <formula>D160=B160</formula>
    </cfRule>
    <cfRule type="expression" dxfId="1881" priority="2006">
      <formula>D160&gt;B160</formula>
    </cfRule>
    <cfRule type="expression" dxfId="1880" priority="2005">
      <formula>D160&lt;B160</formula>
    </cfRule>
  </conditionalFormatting>
  <conditionalFormatting sqref="D162">
    <cfRule type="expression" dxfId="1879" priority="2001">
      <formula>D162=B162</formula>
    </cfRule>
    <cfRule type="expression" dxfId="1878" priority="2002">
      <formula>D162&lt;B162</formula>
    </cfRule>
    <cfRule type="expression" dxfId="1877" priority="2003">
      <formula>D162&gt;B162</formula>
    </cfRule>
  </conditionalFormatting>
  <conditionalFormatting sqref="D164">
    <cfRule type="expression" dxfId="1876" priority="1999">
      <formula>D164&lt;B164</formula>
    </cfRule>
    <cfRule type="expression" dxfId="1875" priority="2000">
      <formula>D164&gt;B164</formula>
    </cfRule>
    <cfRule type="expression" dxfId="1874" priority="1998">
      <formula>D164=B164</formula>
    </cfRule>
  </conditionalFormatting>
  <conditionalFormatting sqref="D166">
    <cfRule type="expression" dxfId="1873" priority="2078">
      <formula>D166&gt;B166</formula>
    </cfRule>
    <cfRule type="expression" dxfId="1872" priority="2076">
      <formula>D166=B166</formula>
    </cfRule>
    <cfRule type="expression" dxfId="1871" priority="2077">
      <formula>D166&lt;B166</formula>
    </cfRule>
  </conditionalFormatting>
  <conditionalFormatting sqref="D172">
    <cfRule type="expression" dxfId="1870" priority="1929">
      <formula>D172=B172</formula>
    </cfRule>
    <cfRule type="expression" dxfId="1869" priority="1930">
      <formula>D172&lt;B172</formula>
    </cfRule>
    <cfRule type="expression" dxfId="1868" priority="1931">
      <formula>D172&gt;B172</formula>
    </cfRule>
  </conditionalFormatting>
  <conditionalFormatting sqref="D174">
    <cfRule type="expression" dxfId="1867" priority="1856">
      <formula>D174&gt;B174</formula>
    </cfRule>
    <cfRule type="expression" dxfId="1866" priority="1854">
      <formula>D174=B174</formula>
    </cfRule>
    <cfRule type="expression" dxfId="1865" priority="1855">
      <formula>D174&lt;B174</formula>
    </cfRule>
  </conditionalFormatting>
  <conditionalFormatting sqref="D176">
    <cfRule type="expression" dxfId="1864" priority="1853">
      <formula>D176&gt;B176</formula>
    </cfRule>
    <cfRule type="expression" dxfId="1863" priority="1852">
      <formula>D176&lt;B176</formula>
    </cfRule>
    <cfRule type="expression" dxfId="1862" priority="1851">
      <formula>D176=B176</formula>
    </cfRule>
  </conditionalFormatting>
  <conditionalFormatting sqref="D178">
    <cfRule type="expression" dxfId="1861" priority="1849">
      <formula>D178&lt;B178</formula>
    </cfRule>
    <cfRule type="expression" dxfId="1860" priority="1850">
      <formula>D178&gt;B178</formula>
    </cfRule>
    <cfRule type="expression" dxfId="1859" priority="1848">
      <formula>D178=B178</formula>
    </cfRule>
  </conditionalFormatting>
  <conditionalFormatting sqref="D180">
    <cfRule type="expression" dxfId="1858" priority="1928">
      <formula>D180&gt;B180</formula>
    </cfRule>
    <cfRule type="expression" dxfId="1857" priority="1927">
      <formula>D180&lt;B180</formula>
    </cfRule>
    <cfRule type="expression" dxfId="1856" priority="1926">
      <formula>D180=B180</formula>
    </cfRule>
  </conditionalFormatting>
  <conditionalFormatting sqref="D186">
    <cfRule type="expression" dxfId="1855" priority="1781">
      <formula>D186&gt;B186</formula>
    </cfRule>
    <cfRule type="expression" dxfId="1854" priority="1780">
      <formula>D186&lt;B186</formula>
    </cfRule>
    <cfRule type="expression" dxfId="1853" priority="1779">
      <formula>D186=B186</formula>
    </cfRule>
  </conditionalFormatting>
  <conditionalFormatting sqref="D188">
    <cfRule type="expression" dxfId="1852" priority="1705">
      <formula>D188&lt;B188</formula>
    </cfRule>
    <cfRule type="expression" dxfId="1851" priority="1704">
      <formula>D188=B188</formula>
    </cfRule>
    <cfRule type="expression" dxfId="1850" priority="1706">
      <formula>D188&gt;B188</formula>
    </cfRule>
  </conditionalFormatting>
  <conditionalFormatting sqref="D190">
    <cfRule type="expression" dxfId="1849" priority="1703">
      <formula>D190&gt;B190</formula>
    </cfRule>
    <cfRule type="expression" dxfId="1848" priority="1701">
      <formula>D190=B190</formula>
    </cfRule>
    <cfRule type="expression" dxfId="1847" priority="1702">
      <formula>D190&lt;B190</formula>
    </cfRule>
  </conditionalFormatting>
  <conditionalFormatting sqref="D192">
    <cfRule type="expression" dxfId="1846" priority="1700">
      <formula>D192&gt;B192</formula>
    </cfRule>
    <cfRule type="expression" dxfId="1845" priority="1699">
      <formula>D192&lt;B192</formula>
    </cfRule>
    <cfRule type="expression" dxfId="1844" priority="1698">
      <formula>D192=B192</formula>
    </cfRule>
  </conditionalFormatting>
  <conditionalFormatting sqref="D194">
    <cfRule type="expression" dxfId="1843" priority="1778">
      <formula>D194&gt;B194</formula>
    </cfRule>
    <cfRule type="expression" dxfId="1842" priority="1777">
      <formula>D194&lt;B194</formula>
    </cfRule>
    <cfRule type="expression" dxfId="1841" priority="1776">
      <formula>D194=B194</formula>
    </cfRule>
  </conditionalFormatting>
  <conditionalFormatting sqref="D200">
    <cfRule type="expression" dxfId="1840" priority="1629">
      <formula>D200=B200</formula>
    </cfRule>
    <cfRule type="expression" dxfId="1839" priority="1631">
      <formula>D200&gt;B200</formula>
    </cfRule>
    <cfRule type="expression" dxfId="1838" priority="1630">
      <formula>D200&lt;B200</formula>
    </cfRule>
  </conditionalFormatting>
  <conditionalFormatting sqref="D202">
    <cfRule type="expression" dxfId="1837" priority="1556">
      <formula>D202&gt;B202</formula>
    </cfRule>
    <cfRule type="expression" dxfId="1836" priority="1554">
      <formula>D202=B202</formula>
    </cfRule>
    <cfRule type="expression" dxfId="1835" priority="1555">
      <formula>D202&lt;B202</formula>
    </cfRule>
  </conditionalFormatting>
  <conditionalFormatting sqref="D204">
    <cfRule type="expression" dxfId="1834" priority="1551">
      <formula>D204=B204</formula>
    </cfRule>
    <cfRule type="expression" dxfId="1833" priority="1552">
      <formula>D204&lt;B204</formula>
    </cfRule>
    <cfRule type="expression" dxfId="1832" priority="1553">
      <formula>D204&gt;B204</formula>
    </cfRule>
  </conditionalFormatting>
  <conditionalFormatting sqref="D206">
    <cfRule type="expression" dxfId="1831" priority="1548">
      <formula>D206=B206</formula>
    </cfRule>
    <cfRule type="expression" dxfId="1830" priority="1549">
      <formula>D206&lt;B206</formula>
    </cfRule>
    <cfRule type="expression" dxfId="1829" priority="1550">
      <formula>D206&gt;B206</formula>
    </cfRule>
  </conditionalFormatting>
  <conditionalFormatting sqref="D208">
    <cfRule type="expression" dxfId="1828" priority="1626">
      <formula>D208=B208</formula>
    </cfRule>
    <cfRule type="expression" dxfId="1827" priority="1627">
      <formula>D208&lt;B208</formula>
    </cfRule>
    <cfRule type="expression" dxfId="1826" priority="1628">
      <formula>D208&gt;B208</formula>
    </cfRule>
  </conditionalFormatting>
  <conditionalFormatting sqref="D214">
    <cfRule type="expression" dxfId="1825" priority="1481">
      <formula>D214&gt;B214</formula>
    </cfRule>
    <cfRule type="expression" dxfId="1824" priority="1480">
      <formula>D214&lt;B214</formula>
    </cfRule>
    <cfRule type="expression" dxfId="1823" priority="1479">
      <formula>D214=B214</formula>
    </cfRule>
  </conditionalFormatting>
  <conditionalFormatting sqref="D216">
    <cfRule type="expression" dxfId="1822" priority="1405">
      <formula>D216&lt;B216</formula>
    </cfRule>
    <cfRule type="expression" dxfId="1821" priority="1404">
      <formula>D216=B216</formula>
    </cfRule>
    <cfRule type="expression" dxfId="1820" priority="1406">
      <formula>D216&gt;B216</formula>
    </cfRule>
  </conditionalFormatting>
  <conditionalFormatting sqref="D218">
    <cfRule type="expression" dxfId="1819" priority="1403">
      <formula>D218&gt;B218</formula>
    </cfRule>
    <cfRule type="expression" dxfId="1818" priority="1402">
      <formula>D218&lt;B218</formula>
    </cfRule>
    <cfRule type="expression" dxfId="1817" priority="1401">
      <formula>D218=B218</formula>
    </cfRule>
  </conditionalFormatting>
  <conditionalFormatting sqref="D220">
    <cfRule type="expression" dxfId="1816" priority="1400">
      <formula>D220&gt;B220</formula>
    </cfRule>
    <cfRule type="expression" dxfId="1815" priority="1399">
      <formula>D220&lt;B220</formula>
    </cfRule>
    <cfRule type="expression" dxfId="1814" priority="1398">
      <formula>D220=B220</formula>
    </cfRule>
  </conditionalFormatting>
  <conditionalFormatting sqref="D222">
    <cfRule type="expression" dxfId="1813" priority="1477">
      <formula>D222&lt;B222</formula>
    </cfRule>
    <cfRule type="expression" dxfId="1812" priority="1476">
      <formula>D222=B222</formula>
    </cfRule>
    <cfRule type="expression" dxfId="1811" priority="1478">
      <formula>D222&gt;B222</formula>
    </cfRule>
  </conditionalFormatting>
  <conditionalFormatting sqref="E20">
    <cfRule type="expression" dxfId="1810" priority="1356">
      <formula>E20=F20</formula>
    </cfRule>
    <cfRule type="expression" dxfId="1809" priority="1358">
      <formula>E20&gt;F20</formula>
    </cfRule>
    <cfRule type="expression" dxfId="1808" priority="1357">
      <formula>E20&lt;F20</formula>
    </cfRule>
  </conditionalFormatting>
  <conditionalFormatting sqref="E22">
    <cfRule type="expression" dxfId="1807" priority="1292">
      <formula>E22&gt;F22</formula>
    </cfRule>
    <cfRule type="expression" dxfId="1806" priority="1291">
      <formula>E22&lt;F22</formula>
    </cfRule>
    <cfRule type="expression" dxfId="1805" priority="1290">
      <formula>E22=F22</formula>
    </cfRule>
  </conditionalFormatting>
  <conditionalFormatting sqref="E24">
    <cfRule type="expression" dxfId="1804" priority="1283">
      <formula>E24&gt;F24</formula>
    </cfRule>
    <cfRule type="expression" dxfId="1803" priority="1281">
      <formula>E24=F24</formula>
    </cfRule>
    <cfRule type="expression" dxfId="1802" priority="1282">
      <formula>E24&lt;F24</formula>
    </cfRule>
  </conditionalFormatting>
  <conditionalFormatting sqref="E26">
    <cfRule type="expression" dxfId="1801" priority="1271">
      <formula>E26&gt;F26</formula>
    </cfRule>
    <cfRule type="expression" dxfId="1800" priority="1270">
      <formula>E26&lt;F26</formula>
    </cfRule>
    <cfRule type="expression" dxfId="1799" priority="1269">
      <formula>E26=F26</formula>
    </cfRule>
  </conditionalFormatting>
  <conditionalFormatting sqref="E28">
    <cfRule type="expression" dxfId="1798" priority="1342">
      <formula>E28&lt;F28</formula>
    </cfRule>
    <cfRule type="expression" dxfId="1797" priority="1341">
      <formula>E28=F28</formula>
    </cfRule>
    <cfRule type="expression" dxfId="1796" priority="1343">
      <formula>E28&gt;F28</formula>
    </cfRule>
  </conditionalFormatting>
  <conditionalFormatting sqref="E33">
    <cfRule type="expression" dxfId="1795" priority="1206">
      <formula>E33=F33</formula>
    </cfRule>
    <cfRule type="expression" dxfId="1794" priority="1207">
      <formula>E33&lt;F33</formula>
    </cfRule>
    <cfRule type="expression" dxfId="1793" priority="1208">
      <formula>E33&gt;F33</formula>
    </cfRule>
  </conditionalFormatting>
  <conditionalFormatting sqref="E35">
    <cfRule type="expression" dxfId="1792" priority="1140">
      <formula>E35=F35</formula>
    </cfRule>
    <cfRule type="expression" dxfId="1791" priority="1141">
      <formula>E35&lt;F35</formula>
    </cfRule>
    <cfRule type="expression" dxfId="1790" priority="1142">
      <formula>E35&gt;F35</formula>
    </cfRule>
  </conditionalFormatting>
  <conditionalFormatting sqref="E37">
    <cfRule type="expression" dxfId="1789" priority="1132">
      <formula>E37&lt;F37</formula>
    </cfRule>
    <cfRule type="expression" dxfId="1788" priority="1133">
      <formula>E37&gt;F37</formula>
    </cfRule>
    <cfRule type="expression" dxfId="1787" priority="1131">
      <formula>E37=F37</formula>
    </cfRule>
  </conditionalFormatting>
  <conditionalFormatting sqref="E39">
    <cfRule type="expression" dxfId="1786" priority="1121">
      <formula>E39&gt;F39</formula>
    </cfRule>
    <cfRule type="expression" dxfId="1785" priority="1120">
      <formula>E39&lt;F39</formula>
    </cfRule>
    <cfRule type="expression" dxfId="1784" priority="1119">
      <formula>E39=F39</formula>
    </cfRule>
  </conditionalFormatting>
  <conditionalFormatting sqref="E41">
    <cfRule type="expression" dxfId="1783" priority="1192">
      <formula>E41&lt;F41</formula>
    </cfRule>
    <cfRule type="expression" dxfId="1782" priority="1193">
      <formula>E41&gt;F41</formula>
    </cfRule>
    <cfRule type="expression" dxfId="1781" priority="1191">
      <formula>E41=F41</formula>
    </cfRule>
  </conditionalFormatting>
  <conditionalFormatting sqref="E47">
    <cfRule type="expression" dxfId="1780" priority="1057">
      <formula>E47&lt;F47</formula>
    </cfRule>
    <cfRule type="expression" dxfId="1779" priority="1058">
      <formula>E47&gt;F47</formula>
    </cfRule>
    <cfRule type="expression" dxfId="1778" priority="1056">
      <formula>E47=F47</formula>
    </cfRule>
  </conditionalFormatting>
  <conditionalFormatting sqref="E49">
    <cfRule type="expression" dxfId="1777" priority="992">
      <formula>E49&gt;F49</formula>
    </cfRule>
    <cfRule type="expression" dxfId="1776" priority="990">
      <formula>E49=F49</formula>
    </cfRule>
    <cfRule type="expression" dxfId="1775" priority="991">
      <formula>E49&lt;F49</formula>
    </cfRule>
  </conditionalFormatting>
  <conditionalFormatting sqref="E51">
    <cfRule type="expression" dxfId="1774" priority="981">
      <formula>E51=F51</formula>
    </cfRule>
    <cfRule type="expression" dxfId="1773" priority="983">
      <formula>E51&gt;F51</formula>
    </cfRule>
    <cfRule type="expression" dxfId="1772" priority="982">
      <formula>E51&lt;F51</formula>
    </cfRule>
  </conditionalFormatting>
  <conditionalFormatting sqref="E53">
    <cfRule type="expression" dxfId="1771" priority="971">
      <formula>E53&gt;F53</formula>
    </cfRule>
    <cfRule type="expression" dxfId="1770" priority="969">
      <formula>E53=F53</formula>
    </cfRule>
    <cfRule type="expression" dxfId="1769" priority="970">
      <formula>E53&lt;F53</formula>
    </cfRule>
  </conditionalFormatting>
  <conditionalFormatting sqref="E55">
    <cfRule type="expression" dxfId="1768" priority="1043">
      <formula>E55&gt;F55</formula>
    </cfRule>
    <cfRule type="expression" dxfId="1767" priority="1042">
      <formula>E55&lt;F55</formula>
    </cfRule>
    <cfRule type="expression" dxfId="1766" priority="1041">
      <formula>E55=F55</formula>
    </cfRule>
  </conditionalFormatting>
  <conditionalFormatting sqref="E60">
    <cfRule type="expression" dxfId="1765" priority="906">
      <formula>E60=F60</formula>
    </cfRule>
    <cfRule type="expression" dxfId="1764" priority="907">
      <formula>E60&lt;F60</formula>
    </cfRule>
    <cfRule type="expression" dxfId="1763" priority="908">
      <formula>E60&gt;F60</formula>
    </cfRule>
  </conditionalFormatting>
  <conditionalFormatting sqref="E62">
    <cfRule type="expression" dxfId="1762" priority="842">
      <formula>E62&gt;F62</formula>
    </cfRule>
    <cfRule type="expression" dxfId="1761" priority="841">
      <formula>E62&lt;F62</formula>
    </cfRule>
    <cfRule type="expression" dxfId="1760" priority="840">
      <formula>E62=F62</formula>
    </cfRule>
  </conditionalFormatting>
  <conditionalFormatting sqref="E64">
    <cfRule type="expression" dxfId="1759" priority="833">
      <formula>E64&gt;F64</formula>
    </cfRule>
    <cfRule type="expression" dxfId="1758" priority="832">
      <formula>E64&lt;F64</formula>
    </cfRule>
    <cfRule type="expression" dxfId="1757" priority="831">
      <formula>E64=F64</formula>
    </cfRule>
  </conditionalFormatting>
  <conditionalFormatting sqref="E66">
    <cfRule type="expression" dxfId="1756" priority="820">
      <formula>E66&lt;F66</formula>
    </cfRule>
    <cfRule type="expression" dxfId="1755" priority="821">
      <formula>E66&gt;F66</formula>
    </cfRule>
    <cfRule type="expression" dxfId="1754" priority="819">
      <formula>E66=F66</formula>
    </cfRule>
  </conditionalFormatting>
  <conditionalFormatting sqref="E68">
    <cfRule type="expression" dxfId="1753" priority="893">
      <formula>E68&gt;F68</formula>
    </cfRule>
    <cfRule type="expression" dxfId="1752" priority="892">
      <formula>E68&lt;F68</formula>
    </cfRule>
    <cfRule type="expression" dxfId="1751" priority="891">
      <formula>E68=F68</formula>
    </cfRule>
  </conditionalFormatting>
  <conditionalFormatting sqref="E74">
    <cfRule type="expression" dxfId="1750" priority="756">
      <formula>E74=F74</formula>
    </cfRule>
    <cfRule type="expression" dxfId="1749" priority="757">
      <formula>E74&lt;F74</formula>
    </cfRule>
    <cfRule type="expression" dxfId="1748" priority="758">
      <formula>E74&gt;F74</formula>
    </cfRule>
  </conditionalFormatting>
  <conditionalFormatting sqref="E76">
    <cfRule type="expression" dxfId="1747" priority="690">
      <formula>E76=F76</formula>
    </cfRule>
    <cfRule type="expression" dxfId="1746" priority="691">
      <formula>E76&lt;F76</formula>
    </cfRule>
    <cfRule type="expression" dxfId="1745" priority="692">
      <formula>E76&gt;F76</formula>
    </cfRule>
  </conditionalFormatting>
  <conditionalFormatting sqref="E78">
    <cfRule type="expression" dxfId="1744" priority="682">
      <formula>E78&lt;F78</formula>
    </cfRule>
    <cfRule type="expression" dxfId="1743" priority="681">
      <formula>E78=F78</formula>
    </cfRule>
    <cfRule type="expression" dxfId="1742" priority="683">
      <formula>E78&gt;F78</formula>
    </cfRule>
  </conditionalFormatting>
  <conditionalFormatting sqref="E80">
    <cfRule type="expression" dxfId="1741" priority="669">
      <formula>E80=F80</formula>
    </cfRule>
    <cfRule type="expression" dxfId="1740" priority="670">
      <formula>E80&lt;F80</formula>
    </cfRule>
    <cfRule type="expression" dxfId="1739" priority="671">
      <formula>E80&gt;F80</formula>
    </cfRule>
  </conditionalFormatting>
  <conditionalFormatting sqref="E82">
    <cfRule type="expression" dxfId="1738" priority="741">
      <formula>E82=F82</formula>
    </cfRule>
    <cfRule type="expression" dxfId="1737" priority="742">
      <formula>E82&lt;F82</formula>
    </cfRule>
    <cfRule type="expression" dxfId="1736" priority="743">
      <formula>E82&gt;F82</formula>
    </cfRule>
  </conditionalFormatting>
  <conditionalFormatting sqref="E88">
    <cfRule type="expression" dxfId="1735" priority="608">
      <formula>E88&gt;F88</formula>
    </cfRule>
    <cfRule type="expression" dxfId="1734" priority="606">
      <formula>E88=F88</formula>
    </cfRule>
    <cfRule type="expression" dxfId="1733" priority="607">
      <formula>E88&lt;F88</formula>
    </cfRule>
  </conditionalFormatting>
  <conditionalFormatting sqref="E90">
    <cfRule type="expression" dxfId="1732" priority="541">
      <formula>E90&lt;F90</formula>
    </cfRule>
    <cfRule type="expression" dxfId="1731" priority="540">
      <formula>E90=F90</formula>
    </cfRule>
    <cfRule type="expression" dxfId="1730" priority="542">
      <formula>E90&gt;F90</formula>
    </cfRule>
  </conditionalFormatting>
  <conditionalFormatting sqref="E92">
    <cfRule type="expression" dxfId="1729" priority="532">
      <formula>E92&lt;F92</formula>
    </cfRule>
    <cfRule type="expression" dxfId="1728" priority="533">
      <formula>E92&gt;F92</formula>
    </cfRule>
    <cfRule type="expression" dxfId="1727" priority="531">
      <formula>E92=F92</formula>
    </cfRule>
  </conditionalFormatting>
  <conditionalFormatting sqref="E94">
    <cfRule type="expression" dxfId="1726" priority="521">
      <formula>E94&gt;F94</formula>
    </cfRule>
    <cfRule type="expression" dxfId="1725" priority="520">
      <formula>E94&lt;F94</formula>
    </cfRule>
    <cfRule type="expression" dxfId="1724" priority="519">
      <formula>E94=F94</formula>
    </cfRule>
  </conditionalFormatting>
  <conditionalFormatting sqref="E96">
    <cfRule type="expression" dxfId="1723" priority="593">
      <formula>E96&gt;F96</formula>
    </cfRule>
    <cfRule type="expression" dxfId="1722" priority="592">
      <formula>E96&lt;F96</formula>
    </cfRule>
    <cfRule type="expression" dxfId="1721" priority="591">
      <formula>E96=F96</formula>
    </cfRule>
  </conditionalFormatting>
  <conditionalFormatting sqref="E102">
    <cfRule type="expression" dxfId="1720" priority="458">
      <formula>E102&gt;F102</formula>
    </cfRule>
    <cfRule type="expression" dxfId="1719" priority="456">
      <formula>E102=F102</formula>
    </cfRule>
    <cfRule type="expression" dxfId="1718" priority="457">
      <formula>E102&lt;F102</formula>
    </cfRule>
  </conditionalFormatting>
  <conditionalFormatting sqref="E104">
    <cfRule type="expression" dxfId="1717" priority="391">
      <formula>E104&lt;F104</formula>
    </cfRule>
    <cfRule type="expression" dxfId="1716" priority="392">
      <formula>E104&gt;F104</formula>
    </cfRule>
    <cfRule type="expression" dxfId="1715" priority="390">
      <formula>E104=F104</formula>
    </cfRule>
  </conditionalFormatting>
  <conditionalFormatting sqref="E106">
    <cfRule type="expression" dxfId="1714" priority="381">
      <formula>E106=F106</formula>
    </cfRule>
    <cfRule type="expression" dxfId="1713" priority="382">
      <formula>E106&lt;F106</formula>
    </cfRule>
    <cfRule type="expression" dxfId="1712" priority="383">
      <formula>E106&gt;F106</formula>
    </cfRule>
  </conditionalFormatting>
  <conditionalFormatting sqref="E108">
    <cfRule type="expression" dxfId="1711" priority="371">
      <formula>E108&gt;F108</formula>
    </cfRule>
    <cfRule type="expression" dxfId="1710" priority="369">
      <formula>E108=F108</formula>
    </cfRule>
    <cfRule type="expression" dxfId="1709" priority="370">
      <formula>E108&lt;F108</formula>
    </cfRule>
  </conditionalFormatting>
  <conditionalFormatting sqref="E110">
    <cfRule type="expression" dxfId="1708" priority="443">
      <formula>E110&gt;F110</formula>
    </cfRule>
    <cfRule type="expression" dxfId="1707" priority="442">
      <formula>E110&lt;F110</formula>
    </cfRule>
    <cfRule type="expression" dxfId="1706" priority="441">
      <formula>E110=F110</formula>
    </cfRule>
  </conditionalFormatting>
  <conditionalFormatting sqref="E116">
    <cfRule type="expression" dxfId="1705" priority="308">
      <formula>E116&gt;F116</formula>
    </cfRule>
    <cfRule type="expression" dxfId="1704" priority="306">
      <formula>E116=F116</formula>
    </cfRule>
    <cfRule type="expression" dxfId="1703" priority="307">
      <formula>E116&lt;F116</formula>
    </cfRule>
  </conditionalFormatting>
  <conditionalFormatting sqref="E118">
    <cfRule type="expression" dxfId="1702" priority="241">
      <formula>E118&lt;F118</formula>
    </cfRule>
    <cfRule type="expression" dxfId="1701" priority="242">
      <formula>E118&gt;F118</formula>
    </cfRule>
    <cfRule type="expression" dxfId="1700" priority="240">
      <formula>E118=F118</formula>
    </cfRule>
  </conditionalFormatting>
  <conditionalFormatting sqref="E120">
    <cfRule type="expression" dxfId="1699" priority="232">
      <formula>E120&lt;F120</formula>
    </cfRule>
    <cfRule type="expression" dxfId="1698" priority="233">
      <formula>E120&gt;F120</formula>
    </cfRule>
    <cfRule type="expression" dxfId="1697" priority="231">
      <formula>E120=F120</formula>
    </cfRule>
  </conditionalFormatting>
  <conditionalFormatting sqref="E122">
    <cfRule type="expression" dxfId="1696" priority="219">
      <formula>E122=F122</formula>
    </cfRule>
    <cfRule type="expression" dxfId="1695" priority="220">
      <formula>E122&lt;F122</formula>
    </cfRule>
    <cfRule type="expression" dxfId="1694" priority="221">
      <formula>E122&gt;F122</formula>
    </cfRule>
  </conditionalFormatting>
  <conditionalFormatting sqref="E124">
    <cfRule type="expression" dxfId="1693" priority="293">
      <formula>E124&gt;F124</formula>
    </cfRule>
    <cfRule type="expression" dxfId="1692" priority="292">
      <formula>E124&lt;F124</formula>
    </cfRule>
    <cfRule type="expression" dxfId="1691" priority="291">
      <formula>E124=F124</formula>
    </cfRule>
  </conditionalFormatting>
  <conditionalFormatting sqref="E130">
    <cfRule type="expression" dxfId="1690" priority="158">
      <formula>E130&gt;F130</formula>
    </cfRule>
    <cfRule type="expression" dxfId="1689" priority="157">
      <formula>E130&lt;F130</formula>
    </cfRule>
    <cfRule type="expression" dxfId="1688" priority="156">
      <formula>E130=F130</formula>
    </cfRule>
  </conditionalFormatting>
  <conditionalFormatting sqref="E132">
    <cfRule type="expression" dxfId="1687" priority="92">
      <formula>E132&gt;F132</formula>
    </cfRule>
    <cfRule type="expression" dxfId="1686" priority="90">
      <formula>E132=F132</formula>
    </cfRule>
    <cfRule type="expression" dxfId="1685" priority="91">
      <formula>E132&lt;F132</formula>
    </cfRule>
  </conditionalFormatting>
  <conditionalFormatting sqref="E134">
    <cfRule type="expression" dxfId="1684" priority="81">
      <formula>E134=F134</formula>
    </cfRule>
    <cfRule type="expression" dxfId="1683" priority="82">
      <formula>E134&lt;F134</formula>
    </cfRule>
    <cfRule type="expression" dxfId="1682" priority="83">
      <formula>E134&gt;F134</formula>
    </cfRule>
  </conditionalFormatting>
  <conditionalFormatting sqref="E136">
    <cfRule type="expression" dxfId="1681" priority="69">
      <formula>E136=F136</formula>
    </cfRule>
    <cfRule type="expression" dxfId="1680" priority="70">
      <formula>E136&lt;F136</formula>
    </cfRule>
    <cfRule type="expression" dxfId="1679" priority="71">
      <formula>E136&gt;F136</formula>
    </cfRule>
  </conditionalFormatting>
  <conditionalFormatting sqref="E138">
    <cfRule type="expression" dxfId="1678" priority="143">
      <formula>E138&gt;F138</formula>
    </cfRule>
    <cfRule type="expression" dxfId="1677" priority="141">
      <formula>E138=F138</formula>
    </cfRule>
    <cfRule type="expression" dxfId="1676" priority="142">
      <formula>E138&lt;F138</formula>
    </cfRule>
  </conditionalFormatting>
  <conditionalFormatting sqref="E144">
    <cfRule type="expression" dxfId="1675" priority="2257">
      <formula>E144&lt;F144</formula>
    </cfRule>
    <cfRule type="expression" dxfId="1674" priority="2258">
      <formula>E144&gt;F144</formula>
    </cfRule>
    <cfRule type="expression" dxfId="1673" priority="2256">
      <formula>E144=F144</formula>
    </cfRule>
  </conditionalFormatting>
  <conditionalFormatting sqref="E146">
    <cfRule type="expression" dxfId="1672" priority="2191">
      <formula>E146&lt;F146</formula>
    </cfRule>
    <cfRule type="expression" dxfId="1671" priority="2190">
      <formula>E146=F146</formula>
    </cfRule>
    <cfRule type="expression" dxfId="1670" priority="2192">
      <formula>E146&gt;F146</formula>
    </cfRule>
  </conditionalFormatting>
  <conditionalFormatting sqref="E148">
    <cfRule type="expression" dxfId="1669" priority="2182">
      <formula>E148&lt;F148</formula>
    </cfRule>
    <cfRule type="expression" dxfId="1668" priority="2181">
      <formula>E148=F148</formula>
    </cfRule>
    <cfRule type="expression" dxfId="1667" priority="2183">
      <formula>E148&gt;F148</formula>
    </cfRule>
  </conditionalFormatting>
  <conditionalFormatting sqref="E150">
    <cfRule type="expression" dxfId="1666" priority="2171">
      <formula>E150&gt;F150</formula>
    </cfRule>
    <cfRule type="expression" dxfId="1665" priority="2170">
      <formula>E150&lt;F150</formula>
    </cfRule>
    <cfRule type="expression" dxfId="1664" priority="2169">
      <formula>E150=F150</formula>
    </cfRule>
  </conditionalFormatting>
  <conditionalFormatting sqref="E152">
    <cfRule type="expression" dxfId="1663" priority="2241">
      <formula>E152=F152</formula>
    </cfRule>
    <cfRule type="expression" dxfId="1662" priority="2242">
      <formula>E152&lt;F152</formula>
    </cfRule>
    <cfRule type="expression" dxfId="1661" priority="2243">
      <formula>E152&gt;F152</formula>
    </cfRule>
  </conditionalFormatting>
  <conditionalFormatting sqref="E158">
    <cfRule type="expression" dxfId="1660" priority="2107">
      <formula>E158&lt;F158</formula>
    </cfRule>
    <cfRule type="expression" dxfId="1659" priority="2108">
      <formula>E158&gt;F158</formula>
    </cfRule>
    <cfRule type="expression" dxfId="1658" priority="2106">
      <formula>E158=F158</formula>
    </cfRule>
  </conditionalFormatting>
  <conditionalFormatting sqref="E160">
    <cfRule type="expression" dxfId="1657" priority="2042">
      <formula>E160&gt;F160</formula>
    </cfRule>
    <cfRule type="expression" dxfId="1656" priority="2041">
      <formula>E160&lt;F160</formula>
    </cfRule>
    <cfRule type="expression" dxfId="1655" priority="2040">
      <formula>E160=F160</formula>
    </cfRule>
  </conditionalFormatting>
  <conditionalFormatting sqref="E162">
    <cfRule type="expression" dxfId="1654" priority="2032">
      <formula>E162&lt;F162</formula>
    </cfRule>
    <cfRule type="expression" dxfId="1653" priority="2031">
      <formula>E162=F162</formula>
    </cfRule>
    <cfRule type="expression" dxfId="1652" priority="2033">
      <formula>E162&gt;F162</formula>
    </cfRule>
  </conditionalFormatting>
  <conditionalFormatting sqref="E164">
    <cfRule type="expression" dxfId="1651" priority="2020">
      <formula>E164&lt;F164</formula>
    </cfRule>
    <cfRule type="expression" dxfId="1650" priority="2021">
      <formula>E164&gt;F164</formula>
    </cfRule>
    <cfRule type="expression" dxfId="1649" priority="2019">
      <formula>E164=F164</formula>
    </cfRule>
  </conditionalFormatting>
  <conditionalFormatting sqref="E166">
    <cfRule type="expression" dxfId="1648" priority="2091">
      <formula>E166=F166</formula>
    </cfRule>
    <cfRule type="expression" dxfId="1647" priority="2092">
      <formula>E166&lt;F166</formula>
    </cfRule>
    <cfRule type="expression" dxfId="1646" priority="2093">
      <formula>E166&gt;F166</formula>
    </cfRule>
  </conditionalFormatting>
  <conditionalFormatting sqref="E172">
    <cfRule type="expression" dxfId="1645" priority="1956">
      <formula>E172=F172</formula>
    </cfRule>
    <cfRule type="expression" dxfId="1644" priority="1958">
      <formula>E172&gt;F172</formula>
    </cfRule>
    <cfRule type="expression" dxfId="1643" priority="1957">
      <formula>E172&lt;F172</formula>
    </cfRule>
  </conditionalFormatting>
  <conditionalFormatting sqref="E174">
    <cfRule type="expression" dxfId="1642" priority="1890">
      <formula>E174=F174</formula>
    </cfRule>
    <cfRule type="expression" dxfId="1641" priority="1891">
      <formula>E174&lt;F174</formula>
    </cfRule>
    <cfRule type="expression" dxfId="1640" priority="1892">
      <formula>E174&gt;F174</formula>
    </cfRule>
  </conditionalFormatting>
  <conditionalFormatting sqref="E176">
    <cfRule type="expression" dxfId="1639" priority="1882">
      <formula>E176&lt;F176</formula>
    </cfRule>
    <cfRule type="expression" dxfId="1638" priority="1883">
      <formula>E176&gt;F176</formula>
    </cfRule>
    <cfRule type="expression" dxfId="1637" priority="1881">
      <formula>E176=F176</formula>
    </cfRule>
  </conditionalFormatting>
  <conditionalFormatting sqref="E178">
    <cfRule type="expression" dxfId="1636" priority="1871">
      <formula>E178&gt;F178</formula>
    </cfRule>
    <cfRule type="expression" dxfId="1635" priority="1870">
      <formula>E178&lt;F178</formula>
    </cfRule>
    <cfRule type="expression" dxfId="1634" priority="1869">
      <formula>E178=F178</formula>
    </cfRule>
  </conditionalFormatting>
  <conditionalFormatting sqref="E180">
    <cfRule type="expression" dxfId="1633" priority="1941">
      <formula>E180=F180</formula>
    </cfRule>
    <cfRule type="expression" dxfId="1632" priority="1942">
      <formula>E180&lt;F180</formula>
    </cfRule>
    <cfRule type="expression" dxfId="1631" priority="1943">
      <formula>E180&gt;F180</formula>
    </cfRule>
  </conditionalFormatting>
  <conditionalFormatting sqref="E186">
    <cfRule type="expression" dxfId="1630" priority="1807">
      <formula>E186&lt;F186</formula>
    </cfRule>
    <cfRule type="expression" dxfId="1629" priority="1808">
      <formula>E186&gt;F186</formula>
    </cfRule>
    <cfRule type="expression" dxfId="1628" priority="1806">
      <formula>E186=F186</formula>
    </cfRule>
  </conditionalFormatting>
  <conditionalFormatting sqref="E188">
    <cfRule type="expression" dxfId="1627" priority="1741">
      <formula>E188&lt;F188</formula>
    </cfRule>
    <cfRule type="expression" dxfId="1626" priority="1742">
      <formula>E188&gt;F188</formula>
    </cfRule>
    <cfRule type="expression" dxfId="1625" priority="1740">
      <formula>E188=F188</formula>
    </cfRule>
  </conditionalFormatting>
  <conditionalFormatting sqref="E190">
    <cfRule type="expression" dxfId="1624" priority="1731">
      <formula>E190=F190</formula>
    </cfRule>
    <cfRule type="expression" dxfId="1623" priority="1732">
      <formula>E190&lt;F190</formula>
    </cfRule>
    <cfRule type="expression" dxfId="1622" priority="1733">
      <formula>E190&gt;F190</formula>
    </cfRule>
  </conditionalFormatting>
  <conditionalFormatting sqref="E192">
    <cfRule type="expression" dxfId="1621" priority="1721">
      <formula>E192&gt;F192</formula>
    </cfRule>
    <cfRule type="expression" dxfId="1620" priority="1719">
      <formula>E192=F192</formula>
    </cfRule>
    <cfRule type="expression" dxfId="1619" priority="1720">
      <formula>E192&lt;F192</formula>
    </cfRule>
  </conditionalFormatting>
  <conditionalFormatting sqref="E194">
    <cfRule type="expression" dxfId="1618" priority="1793">
      <formula>E194&gt;F194</formula>
    </cfRule>
    <cfRule type="expression" dxfId="1617" priority="1791">
      <formula>E194=F194</formula>
    </cfRule>
    <cfRule type="expression" dxfId="1616" priority="1792">
      <formula>E194&lt;F194</formula>
    </cfRule>
  </conditionalFormatting>
  <conditionalFormatting sqref="E200">
    <cfRule type="expression" dxfId="1615" priority="1658">
      <formula>E200&gt;F200</formula>
    </cfRule>
    <cfRule type="expression" dxfId="1614" priority="1657">
      <formula>E200&lt;F200</formula>
    </cfRule>
    <cfRule type="expression" dxfId="1613" priority="1656">
      <formula>E200=F200</formula>
    </cfRule>
  </conditionalFormatting>
  <conditionalFormatting sqref="E202">
    <cfRule type="expression" dxfId="1612" priority="1591">
      <formula>E202&lt;F202</formula>
    </cfRule>
    <cfRule type="expression" dxfId="1611" priority="1590">
      <formula>E202=F202</formula>
    </cfRule>
    <cfRule type="expression" dxfId="1610" priority="1592">
      <formula>E202&gt;F202</formula>
    </cfRule>
  </conditionalFormatting>
  <conditionalFormatting sqref="E204">
    <cfRule type="expression" dxfId="1609" priority="1583">
      <formula>E204&gt;F204</formula>
    </cfRule>
    <cfRule type="expression" dxfId="1608" priority="1581">
      <formula>E204=F204</formula>
    </cfRule>
    <cfRule type="expression" dxfId="1607" priority="1582">
      <formula>E204&lt;F204</formula>
    </cfRule>
  </conditionalFormatting>
  <conditionalFormatting sqref="E206">
    <cfRule type="expression" dxfId="1606" priority="1570">
      <formula>E206&lt;F206</formula>
    </cfRule>
    <cfRule type="expression" dxfId="1605" priority="1569">
      <formula>E206=F206</formula>
    </cfRule>
    <cfRule type="expression" dxfId="1604" priority="1571">
      <formula>E206&gt;F206</formula>
    </cfRule>
  </conditionalFormatting>
  <conditionalFormatting sqref="E208">
    <cfRule type="expression" dxfId="1603" priority="1643">
      <formula>E208&gt;F208</formula>
    </cfRule>
    <cfRule type="expression" dxfId="1602" priority="1641">
      <formula>E208=F208</formula>
    </cfRule>
    <cfRule type="expression" dxfId="1601" priority="1642">
      <formula>E208&lt;F208</formula>
    </cfRule>
  </conditionalFormatting>
  <conditionalFormatting sqref="E214">
    <cfRule type="expression" dxfId="1600" priority="1508">
      <formula>E214&gt;F214</formula>
    </cfRule>
    <cfRule type="expression" dxfId="1599" priority="1507">
      <formula>E214&lt;F214</formula>
    </cfRule>
    <cfRule type="expression" dxfId="1598" priority="1506">
      <formula>E214=F214</formula>
    </cfRule>
  </conditionalFormatting>
  <conditionalFormatting sqref="E216">
    <cfRule type="expression" dxfId="1597" priority="1440">
      <formula>E216=F216</formula>
    </cfRule>
    <cfRule type="expression" dxfId="1596" priority="1442">
      <formula>E216&gt;F216</formula>
    </cfRule>
    <cfRule type="expression" dxfId="1595" priority="1441">
      <formula>E216&lt;F216</formula>
    </cfRule>
  </conditionalFormatting>
  <conditionalFormatting sqref="E218">
    <cfRule type="expression" dxfId="1594" priority="1433">
      <formula>E218&gt;F218</formula>
    </cfRule>
    <cfRule type="expression" dxfId="1593" priority="1431">
      <formula>E218=F218</formula>
    </cfRule>
    <cfRule type="expression" dxfId="1592" priority="1432">
      <formula>E218&lt;F218</formula>
    </cfRule>
  </conditionalFormatting>
  <conditionalFormatting sqref="E220">
    <cfRule type="expression" dxfId="1591" priority="1419">
      <formula>E220=F220</formula>
    </cfRule>
    <cfRule type="expression" dxfId="1590" priority="1420">
      <formula>E220&lt;F220</formula>
    </cfRule>
    <cfRule type="expression" dxfId="1589" priority="1421">
      <formula>E220&gt;F220</formula>
    </cfRule>
  </conditionalFormatting>
  <conditionalFormatting sqref="E222">
    <cfRule type="expression" dxfId="1588" priority="1492">
      <formula>E222&lt;F222</formula>
    </cfRule>
    <cfRule type="expression" dxfId="1587" priority="1491">
      <formula>E222=F222</formula>
    </cfRule>
    <cfRule type="expression" dxfId="1586" priority="1493">
      <formula>E222&gt;F222</formula>
    </cfRule>
  </conditionalFormatting>
  <conditionalFormatting sqref="F20">
    <cfRule type="expression" dxfId="1585" priority="1324">
      <formula>F20&lt;E20</formula>
    </cfRule>
    <cfRule type="expression" dxfId="1584" priority="1325">
      <formula>F20&gt;E20</formula>
    </cfRule>
    <cfRule type="expression" dxfId="1583" priority="1323">
      <formula>F20=E20</formula>
    </cfRule>
  </conditionalFormatting>
  <conditionalFormatting sqref="F22">
    <cfRule type="expression" dxfId="1582" priority="1245">
      <formula>F22=E22</formula>
    </cfRule>
    <cfRule type="expression" dxfId="1581" priority="1246">
      <formula>F22&lt;E22</formula>
    </cfRule>
    <cfRule type="expression" dxfId="1580" priority="1247">
      <formula>F22&gt;E22</formula>
    </cfRule>
  </conditionalFormatting>
  <conditionalFormatting sqref="F24">
    <cfRule type="expression" dxfId="1579" priority="1244">
      <formula>F24&gt;E24</formula>
    </cfRule>
    <cfRule type="expression" dxfId="1578" priority="1243">
      <formula>F24&lt;E24</formula>
    </cfRule>
    <cfRule type="expression" dxfId="1577" priority="1242">
      <formula>F24=E24</formula>
    </cfRule>
  </conditionalFormatting>
  <conditionalFormatting sqref="F26">
    <cfRule type="expression" dxfId="1576" priority="1240">
      <formula>F26&lt;E26</formula>
    </cfRule>
    <cfRule type="expression" dxfId="1575" priority="1239">
      <formula>F26=E26</formula>
    </cfRule>
    <cfRule type="expression" dxfId="1574" priority="1241">
      <formula>F26&gt;E26</formula>
    </cfRule>
  </conditionalFormatting>
  <conditionalFormatting sqref="F28">
    <cfRule type="expression" dxfId="1573" priority="1320">
      <formula>F28=E28</formula>
    </cfRule>
    <cfRule type="expression" dxfId="1572" priority="1321">
      <formula>F28&lt;E28</formula>
    </cfRule>
    <cfRule type="expression" dxfId="1571" priority="1322">
      <formula>F28&gt;E28</formula>
    </cfRule>
  </conditionalFormatting>
  <conditionalFormatting sqref="F33">
    <cfRule type="expression" dxfId="1570" priority="1175">
      <formula>F33&gt;E33</formula>
    </cfRule>
    <cfRule type="expression" dxfId="1569" priority="1174">
      <formula>F33&lt;E33</formula>
    </cfRule>
    <cfRule type="expression" dxfId="1568" priority="1173">
      <formula>F33=E33</formula>
    </cfRule>
  </conditionalFormatting>
  <conditionalFormatting sqref="F35">
    <cfRule type="expression" dxfId="1567" priority="1096">
      <formula>F35&lt;E35</formula>
    </cfRule>
    <cfRule type="expression" dxfId="1566" priority="1097">
      <formula>F35&gt;E35</formula>
    </cfRule>
    <cfRule type="expression" dxfId="1565" priority="1095">
      <formula>F35=E35</formula>
    </cfRule>
  </conditionalFormatting>
  <conditionalFormatting sqref="F37">
    <cfRule type="expression" dxfId="1564" priority="1094">
      <formula>F37&gt;E37</formula>
    </cfRule>
    <cfRule type="expression" dxfId="1563" priority="1092">
      <formula>F37=E37</formula>
    </cfRule>
    <cfRule type="expression" dxfId="1562" priority="1093">
      <formula>F37&lt;E37</formula>
    </cfRule>
  </conditionalFormatting>
  <conditionalFormatting sqref="F39">
    <cfRule type="expression" dxfId="1561" priority="1091">
      <formula>F39&gt;E39</formula>
    </cfRule>
    <cfRule type="expression" dxfId="1560" priority="1090">
      <formula>F39&lt;E39</formula>
    </cfRule>
    <cfRule type="expression" dxfId="1559" priority="1089">
      <formula>F39=E39</formula>
    </cfRule>
  </conditionalFormatting>
  <conditionalFormatting sqref="F41">
    <cfRule type="expression" dxfId="1558" priority="1170">
      <formula>F41=E41</formula>
    </cfRule>
    <cfRule type="expression" dxfId="1557" priority="1171">
      <formula>F41&lt;E41</formula>
    </cfRule>
    <cfRule type="expression" dxfId="1556" priority="1172">
      <formula>F41&gt;E41</formula>
    </cfRule>
  </conditionalFormatting>
  <conditionalFormatting sqref="F47">
    <cfRule type="expression" dxfId="1555" priority="1023">
      <formula>F47=E47</formula>
    </cfRule>
    <cfRule type="expression" dxfId="1554" priority="1024">
      <formula>F47&lt;E47</formula>
    </cfRule>
    <cfRule type="expression" dxfId="1553" priority="1025">
      <formula>F47&gt;E47</formula>
    </cfRule>
  </conditionalFormatting>
  <conditionalFormatting sqref="F49">
    <cfRule type="expression" dxfId="1552" priority="947">
      <formula>F49&gt;E49</formula>
    </cfRule>
    <cfRule type="expression" dxfId="1551" priority="945">
      <formula>F49=E49</formula>
    </cfRule>
    <cfRule type="expression" dxfId="1550" priority="946">
      <formula>F49&lt;E49</formula>
    </cfRule>
  </conditionalFormatting>
  <conditionalFormatting sqref="F51">
    <cfRule type="expression" dxfId="1549" priority="943">
      <formula>F51&lt;E51</formula>
    </cfRule>
    <cfRule type="expression" dxfId="1548" priority="942">
      <formula>F51=E51</formula>
    </cfRule>
    <cfRule type="expression" dxfId="1547" priority="944">
      <formula>F51&gt;E51</formula>
    </cfRule>
  </conditionalFormatting>
  <conditionalFormatting sqref="F53">
    <cfRule type="expression" dxfId="1546" priority="940">
      <formula>F53&lt;E53</formula>
    </cfRule>
    <cfRule type="expression" dxfId="1545" priority="941">
      <formula>F53&gt;E53</formula>
    </cfRule>
    <cfRule type="expression" dxfId="1544" priority="939">
      <formula>F53=E53</formula>
    </cfRule>
  </conditionalFormatting>
  <conditionalFormatting sqref="F55">
    <cfRule type="expression" dxfId="1543" priority="1022">
      <formula>F55&gt;E55</formula>
    </cfRule>
    <cfRule type="expression" dxfId="1542" priority="1020">
      <formula>F55=E55</formula>
    </cfRule>
    <cfRule type="expression" dxfId="1541" priority="1021">
      <formula>F55&lt;E55</formula>
    </cfRule>
  </conditionalFormatting>
  <conditionalFormatting sqref="F60">
    <cfRule type="expression" dxfId="1540" priority="875">
      <formula>F60&gt;E60</formula>
    </cfRule>
    <cfRule type="expression" dxfId="1539" priority="873">
      <formula>F60=E60</formula>
    </cfRule>
    <cfRule type="expression" dxfId="1538" priority="874">
      <formula>F60&lt;E60</formula>
    </cfRule>
  </conditionalFormatting>
  <conditionalFormatting sqref="F62">
    <cfRule type="expression" dxfId="1537" priority="797">
      <formula>F62&gt;E62</formula>
    </cfRule>
    <cfRule type="expression" dxfId="1536" priority="795">
      <formula>F62=E62</formula>
    </cfRule>
    <cfRule type="expression" dxfId="1535" priority="796">
      <formula>F62&lt;E62</formula>
    </cfRule>
  </conditionalFormatting>
  <conditionalFormatting sqref="F64">
    <cfRule type="expression" dxfId="1534" priority="792">
      <formula>F64=E64</formula>
    </cfRule>
    <cfRule type="expression" dxfId="1533" priority="793">
      <formula>F64&lt;E64</formula>
    </cfRule>
    <cfRule type="expression" dxfId="1532" priority="794">
      <formula>F64&gt;E64</formula>
    </cfRule>
  </conditionalFormatting>
  <conditionalFormatting sqref="F66">
    <cfRule type="expression" dxfId="1531" priority="789">
      <formula>F66=E66</formula>
    </cfRule>
    <cfRule type="expression" dxfId="1530" priority="790">
      <formula>F66&lt;E66</formula>
    </cfRule>
    <cfRule type="expression" dxfId="1529" priority="791">
      <formula>F66&gt;E66</formula>
    </cfRule>
  </conditionalFormatting>
  <conditionalFormatting sqref="F68">
    <cfRule type="expression" dxfId="1528" priority="871">
      <formula>F68&lt;E68</formula>
    </cfRule>
    <cfRule type="expression" dxfId="1527" priority="872">
      <formula>F68&gt;E68</formula>
    </cfRule>
    <cfRule type="expression" dxfId="1526" priority="870">
      <formula>F68=E68</formula>
    </cfRule>
  </conditionalFormatting>
  <conditionalFormatting sqref="F74">
    <cfRule type="expression" dxfId="1525" priority="724">
      <formula>F74&lt;E74</formula>
    </cfRule>
    <cfRule type="expression" dxfId="1524" priority="723">
      <formula>F74=E74</formula>
    </cfRule>
    <cfRule type="expression" dxfId="1523" priority="725">
      <formula>F74&gt;E74</formula>
    </cfRule>
  </conditionalFormatting>
  <conditionalFormatting sqref="F76">
    <cfRule type="expression" dxfId="1522" priority="647">
      <formula>F76&gt;E76</formula>
    </cfRule>
    <cfRule type="expression" dxfId="1521" priority="646">
      <formula>F76&lt;E76</formula>
    </cfRule>
    <cfRule type="expression" dxfId="1520" priority="645">
      <formula>F76=E76</formula>
    </cfRule>
  </conditionalFormatting>
  <conditionalFormatting sqref="F78">
    <cfRule type="expression" dxfId="1519" priority="643">
      <formula>F78&lt;E78</formula>
    </cfRule>
    <cfRule type="expression" dxfId="1518" priority="642">
      <formula>F78=E78</formula>
    </cfRule>
    <cfRule type="expression" dxfId="1517" priority="644">
      <formula>F78&gt;E78</formula>
    </cfRule>
  </conditionalFormatting>
  <conditionalFormatting sqref="F80">
    <cfRule type="expression" dxfId="1516" priority="641">
      <formula>F80&gt;E80</formula>
    </cfRule>
    <cfRule type="expression" dxfId="1515" priority="639">
      <formula>F80=E80</formula>
    </cfRule>
    <cfRule type="expression" dxfId="1514" priority="640">
      <formula>F80&lt;E80</formula>
    </cfRule>
  </conditionalFormatting>
  <conditionalFormatting sqref="F82">
    <cfRule type="expression" dxfId="1513" priority="722">
      <formula>F82&gt;E82</formula>
    </cfRule>
    <cfRule type="expression" dxfId="1512" priority="720">
      <formula>F82=E82</formula>
    </cfRule>
    <cfRule type="expression" dxfId="1511" priority="721">
      <formula>F82&lt;E82</formula>
    </cfRule>
  </conditionalFormatting>
  <conditionalFormatting sqref="F88">
    <cfRule type="expression" dxfId="1510" priority="573">
      <formula>F88=E88</formula>
    </cfRule>
    <cfRule type="expression" dxfId="1509" priority="574">
      <formula>F88&lt;E88</formula>
    </cfRule>
    <cfRule type="expression" dxfId="1508" priority="575">
      <formula>F88&gt;E88</formula>
    </cfRule>
  </conditionalFormatting>
  <conditionalFormatting sqref="F90">
    <cfRule type="expression" dxfId="1507" priority="497">
      <formula>F90&gt;E90</formula>
    </cfRule>
    <cfRule type="expression" dxfId="1506" priority="495">
      <formula>F90=E90</formula>
    </cfRule>
    <cfRule type="expression" dxfId="1505" priority="496">
      <formula>F90&lt;E90</formula>
    </cfRule>
  </conditionalFormatting>
  <conditionalFormatting sqref="F92">
    <cfRule type="expression" dxfId="1504" priority="494">
      <formula>F92&gt;E92</formula>
    </cfRule>
    <cfRule type="expression" dxfId="1503" priority="493">
      <formula>F92&lt;E92</formula>
    </cfRule>
    <cfRule type="expression" dxfId="1502" priority="492">
      <formula>F92=E92</formula>
    </cfRule>
  </conditionalFormatting>
  <conditionalFormatting sqref="F94">
    <cfRule type="expression" dxfId="1501" priority="489">
      <formula>F94=E94</formula>
    </cfRule>
    <cfRule type="expression" dxfId="1500" priority="490">
      <formula>F94&lt;E94</formula>
    </cfRule>
    <cfRule type="expression" dxfId="1499" priority="491">
      <formula>F94&gt;E94</formula>
    </cfRule>
  </conditionalFormatting>
  <conditionalFormatting sqref="F96">
    <cfRule type="expression" dxfId="1498" priority="570">
      <formula>F96=E96</formula>
    </cfRule>
    <cfRule type="expression" dxfId="1497" priority="572">
      <formula>F96&gt;E96</formula>
    </cfRule>
    <cfRule type="expression" dxfId="1496" priority="571">
      <formula>F96&lt;E96</formula>
    </cfRule>
  </conditionalFormatting>
  <conditionalFormatting sqref="F102">
    <cfRule type="expression" dxfId="1495" priority="424">
      <formula>F102&lt;E102</formula>
    </cfRule>
    <cfRule type="expression" dxfId="1494" priority="423">
      <formula>F102=E102</formula>
    </cfRule>
    <cfRule type="expression" dxfId="1493" priority="425">
      <formula>F102&gt;E102</formula>
    </cfRule>
  </conditionalFormatting>
  <conditionalFormatting sqref="F104">
    <cfRule type="expression" dxfId="1492" priority="346">
      <formula>F104&lt;E104</formula>
    </cfRule>
    <cfRule type="expression" dxfId="1491" priority="347">
      <formula>F104&gt;E104</formula>
    </cfRule>
    <cfRule type="expression" dxfId="1490" priority="345">
      <formula>F104=E104</formula>
    </cfRule>
  </conditionalFormatting>
  <conditionalFormatting sqref="F106">
    <cfRule type="expression" dxfId="1489" priority="342">
      <formula>F106=E106</formula>
    </cfRule>
    <cfRule type="expression" dxfId="1488" priority="344">
      <formula>F106&gt;E106</formula>
    </cfRule>
    <cfRule type="expression" dxfId="1487" priority="343">
      <formula>F106&lt;E106</formula>
    </cfRule>
  </conditionalFormatting>
  <conditionalFormatting sqref="F108">
    <cfRule type="expression" dxfId="1486" priority="340">
      <formula>F108&lt;E108</formula>
    </cfRule>
    <cfRule type="expression" dxfId="1485" priority="339">
      <formula>F108=E108</formula>
    </cfRule>
    <cfRule type="expression" dxfId="1484" priority="341">
      <formula>F108&gt;E108</formula>
    </cfRule>
  </conditionalFormatting>
  <conditionalFormatting sqref="F110">
    <cfRule type="expression" dxfId="1483" priority="420">
      <formula>F110=E110</formula>
    </cfRule>
    <cfRule type="expression" dxfId="1482" priority="421">
      <formula>F110&lt;E110</formula>
    </cfRule>
    <cfRule type="expression" dxfId="1481" priority="422">
      <formula>F110&gt;E110</formula>
    </cfRule>
  </conditionalFormatting>
  <conditionalFormatting sqref="F116">
    <cfRule type="expression" dxfId="1480" priority="273">
      <formula>F116=E116</formula>
    </cfRule>
    <cfRule type="expression" dxfId="1479" priority="274">
      <formula>F116&lt;E116</formula>
    </cfRule>
    <cfRule type="expression" dxfId="1478" priority="275">
      <formula>F116&gt;E116</formula>
    </cfRule>
  </conditionalFormatting>
  <conditionalFormatting sqref="F118">
    <cfRule type="expression" dxfId="1477" priority="195">
      <formula>F118=E118</formula>
    </cfRule>
    <cfRule type="expression" dxfId="1476" priority="196">
      <formula>F118&lt;E118</formula>
    </cfRule>
    <cfRule type="expression" dxfId="1475" priority="197">
      <formula>F118&gt;E118</formula>
    </cfRule>
  </conditionalFormatting>
  <conditionalFormatting sqref="F120">
    <cfRule type="expression" dxfId="1474" priority="192">
      <formula>F120=E120</formula>
    </cfRule>
    <cfRule type="expression" dxfId="1473" priority="194">
      <formula>F120&gt;E120</formula>
    </cfRule>
    <cfRule type="expression" dxfId="1472" priority="193">
      <formula>F120&lt;E120</formula>
    </cfRule>
  </conditionalFormatting>
  <conditionalFormatting sqref="F122">
    <cfRule type="expression" dxfId="1471" priority="189">
      <formula>F122=E122</formula>
    </cfRule>
    <cfRule type="expression" dxfId="1470" priority="190">
      <formula>F122&lt;E122</formula>
    </cfRule>
    <cfRule type="expression" dxfId="1469" priority="191">
      <formula>F122&gt;E122</formula>
    </cfRule>
  </conditionalFormatting>
  <conditionalFormatting sqref="F124">
    <cfRule type="expression" dxfId="1468" priority="271">
      <formula>F124&lt;E124</formula>
    </cfRule>
    <cfRule type="expression" dxfId="1467" priority="270">
      <formula>F124=E124</formula>
    </cfRule>
    <cfRule type="expression" dxfId="1466" priority="272">
      <formula>F124&gt;E124</formula>
    </cfRule>
  </conditionalFormatting>
  <conditionalFormatting sqref="F130">
    <cfRule type="expression" dxfId="1465" priority="123">
      <formula>F130=E130</formula>
    </cfRule>
    <cfRule type="expression" dxfId="1464" priority="124">
      <formula>F130&lt;E130</formula>
    </cfRule>
    <cfRule type="expression" dxfId="1463" priority="125">
      <formula>F130&gt;E130</formula>
    </cfRule>
  </conditionalFormatting>
  <conditionalFormatting sqref="F132">
    <cfRule type="expression" dxfId="1462" priority="45">
      <formula>F132=E132</formula>
    </cfRule>
    <cfRule type="expression" dxfId="1461" priority="47">
      <formula>F132&gt;E132</formula>
    </cfRule>
    <cfRule type="expression" dxfId="1460" priority="46">
      <formula>F132&lt;E132</formula>
    </cfRule>
  </conditionalFormatting>
  <conditionalFormatting sqref="F134">
    <cfRule type="expression" dxfId="1459" priority="43">
      <formula>F134&lt;E134</formula>
    </cfRule>
    <cfRule type="expression" dxfId="1458" priority="44">
      <formula>F134&gt;E134</formula>
    </cfRule>
    <cfRule type="expression" dxfId="1457" priority="42">
      <formula>F134=E134</formula>
    </cfRule>
  </conditionalFormatting>
  <conditionalFormatting sqref="F136">
    <cfRule type="expression" dxfId="1456" priority="41">
      <formula>F136&gt;E136</formula>
    </cfRule>
    <cfRule type="expression" dxfId="1455" priority="40">
      <formula>F136&lt;E136</formula>
    </cfRule>
    <cfRule type="expression" dxfId="1454" priority="39">
      <formula>F136=E136</formula>
    </cfRule>
  </conditionalFormatting>
  <conditionalFormatting sqref="F138">
    <cfRule type="expression" dxfId="1453" priority="120">
      <formula>F138=E138</formula>
    </cfRule>
    <cfRule type="expression" dxfId="1452" priority="122">
      <formula>F138&gt;E138</formula>
    </cfRule>
    <cfRule type="expression" dxfId="1451" priority="121">
      <formula>F138&lt;E138</formula>
    </cfRule>
  </conditionalFormatting>
  <conditionalFormatting sqref="F144">
    <cfRule type="expression" dxfId="1450" priority="2223">
      <formula>F144=E144</formula>
    </cfRule>
    <cfRule type="expression" dxfId="1449" priority="2225">
      <formula>F144&gt;E144</formula>
    </cfRule>
    <cfRule type="expression" dxfId="1448" priority="2224">
      <formula>F144&lt;E144</formula>
    </cfRule>
  </conditionalFormatting>
  <conditionalFormatting sqref="F146">
    <cfRule type="expression" dxfId="1447" priority="2147">
      <formula>F146&gt;E146</formula>
    </cfRule>
    <cfRule type="expression" dxfId="1446" priority="2145">
      <formula>F146=E146</formula>
    </cfRule>
    <cfRule type="expression" dxfId="1445" priority="2146">
      <formula>F146&lt;E146</formula>
    </cfRule>
  </conditionalFormatting>
  <conditionalFormatting sqref="F148">
    <cfRule type="expression" dxfId="1444" priority="2143">
      <formula>F148&lt;E148</formula>
    </cfRule>
    <cfRule type="expression" dxfId="1443" priority="2144">
      <formula>F148&gt;E148</formula>
    </cfRule>
    <cfRule type="expression" dxfId="1442" priority="2142">
      <formula>F148=E148</formula>
    </cfRule>
  </conditionalFormatting>
  <conditionalFormatting sqref="F150">
    <cfRule type="expression" dxfId="1441" priority="2139">
      <formula>F150=E150</formula>
    </cfRule>
    <cfRule type="expression" dxfId="1440" priority="2140">
      <formula>F150&lt;E150</formula>
    </cfRule>
    <cfRule type="expression" dxfId="1439" priority="2141">
      <formula>F150&gt;E150</formula>
    </cfRule>
  </conditionalFormatting>
  <conditionalFormatting sqref="F152">
    <cfRule type="expression" dxfId="1438" priority="2221">
      <formula>F152&lt;E152</formula>
    </cfRule>
    <cfRule type="expression" dxfId="1437" priority="2220">
      <formula>F152=E152</formula>
    </cfRule>
    <cfRule type="expression" dxfId="1436" priority="2222">
      <formula>F152&gt;E152</formula>
    </cfRule>
  </conditionalFormatting>
  <conditionalFormatting sqref="F158">
    <cfRule type="expression" dxfId="1435" priority="2075">
      <formula>F158&gt;E158</formula>
    </cfRule>
    <cfRule type="expression" dxfId="1434" priority="2073">
      <formula>F158=E158</formula>
    </cfRule>
    <cfRule type="expression" dxfId="1433" priority="2074">
      <formula>F158&lt;E158</formula>
    </cfRule>
  </conditionalFormatting>
  <conditionalFormatting sqref="F160">
    <cfRule type="expression" dxfId="1432" priority="1997">
      <formula>F160&gt;E160</formula>
    </cfRule>
    <cfRule type="expression" dxfId="1431" priority="1996">
      <formula>F160&lt;E160</formula>
    </cfRule>
    <cfRule type="expression" dxfId="1430" priority="1995">
      <formula>F160=E160</formula>
    </cfRule>
  </conditionalFormatting>
  <conditionalFormatting sqref="F162">
    <cfRule type="expression" dxfId="1429" priority="1992">
      <formula>F162=E162</formula>
    </cfRule>
    <cfRule type="expression" dxfId="1428" priority="1994">
      <formula>F162&gt;E162</formula>
    </cfRule>
    <cfRule type="expression" dxfId="1427" priority="1993">
      <formula>F162&lt;E162</formula>
    </cfRule>
  </conditionalFormatting>
  <conditionalFormatting sqref="F164">
    <cfRule type="expression" dxfId="1426" priority="1991">
      <formula>F164&gt;E164</formula>
    </cfRule>
    <cfRule type="expression" dxfId="1425" priority="1990">
      <formula>F164&lt;E164</formula>
    </cfRule>
    <cfRule type="expression" dxfId="1424" priority="1989">
      <formula>F164=E164</formula>
    </cfRule>
  </conditionalFormatting>
  <conditionalFormatting sqref="F166">
    <cfRule type="expression" dxfId="1423" priority="2072">
      <formula>F166&gt;E166</formula>
    </cfRule>
    <cfRule type="expression" dxfId="1422" priority="2071">
      <formula>F166&lt;E166</formula>
    </cfRule>
    <cfRule type="expression" dxfId="1421" priority="2070">
      <formula>F166=E166</formula>
    </cfRule>
  </conditionalFormatting>
  <conditionalFormatting sqref="F172">
    <cfRule type="expression" dxfId="1420" priority="1925">
      <formula>F172&gt;E172</formula>
    </cfRule>
    <cfRule type="expression" dxfId="1419" priority="1923">
      <formula>F172=E172</formula>
    </cfRule>
    <cfRule type="expression" dxfId="1418" priority="1924">
      <formula>F172&lt;E172</formula>
    </cfRule>
  </conditionalFormatting>
  <conditionalFormatting sqref="F174">
    <cfRule type="expression" dxfId="1417" priority="1847">
      <formula>F174&gt;E174</formula>
    </cfRule>
    <cfRule type="expression" dxfId="1416" priority="1846">
      <formula>F174&lt;E174</formula>
    </cfRule>
    <cfRule type="expression" dxfId="1415" priority="1845">
      <formula>F174=E174</formula>
    </cfRule>
  </conditionalFormatting>
  <conditionalFormatting sqref="F176">
    <cfRule type="expression" dxfId="1414" priority="1842">
      <formula>F176=E176</formula>
    </cfRule>
    <cfRule type="expression" dxfId="1413" priority="1844">
      <formula>F176&gt;E176</formula>
    </cfRule>
    <cfRule type="expression" dxfId="1412" priority="1843">
      <formula>F176&lt;E176</formula>
    </cfRule>
  </conditionalFormatting>
  <conditionalFormatting sqref="F178">
    <cfRule type="expression" dxfId="1411" priority="1841">
      <formula>F178&gt;E178</formula>
    </cfRule>
    <cfRule type="expression" dxfId="1410" priority="1840">
      <formula>F178&lt;E178</formula>
    </cfRule>
    <cfRule type="expression" dxfId="1409" priority="1839">
      <formula>F178=E178</formula>
    </cfRule>
  </conditionalFormatting>
  <conditionalFormatting sqref="F180">
    <cfRule type="expression" dxfId="1408" priority="1920">
      <formula>F180=E180</formula>
    </cfRule>
    <cfRule type="expression" dxfId="1407" priority="1921">
      <formula>F180&lt;E180</formula>
    </cfRule>
    <cfRule type="expression" dxfId="1406" priority="1922">
      <formula>F180&gt;E180</formula>
    </cfRule>
  </conditionalFormatting>
  <conditionalFormatting sqref="F186">
    <cfRule type="expression" dxfId="1405" priority="1774">
      <formula>F186&lt;E186</formula>
    </cfRule>
    <cfRule type="expression" dxfId="1404" priority="1773">
      <formula>F186=E186</formula>
    </cfRule>
    <cfRule type="expression" dxfId="1403" priority="1775">
      <formula>F186&gt;E186</formula>
    </cfRule>
  </conditionalFormatting>
  <conditionalFormatting sqref="F188">
    <cfRule type="expression" dxfId="1402" priority="1695">
      <formula>F188=E188</formula>
    </cfRule>
    <cfRule type="expression" dxfId="1401" priority="1696">
      <formula>F188&lt;E188</formula>
    </cfRule>
    <cfRule type="expression" dxfId="1400" priority="1697">
      <formula>F188&gt;E188</formula>
    </cfRule>
  </conditionalFormatting>
  <conditionalFormatting sqref="F190">
    <cfRule type="expression" dxfId="1399" priority="1692">
      <formula>F190=E190</formula>
    </cfRule>
    <cfRule type="expression" dxfId="1398" priority="1693">
      <formula>F190&lt;E190</formula>
    </cfRule>
    <cfRule type="expression" dxfId="1397" priority="1694">
      <formula>F190&gt;E190</formula>
    </cfRule>
  </conditionalFormatting>
  <conditionalFormatting sqref="F192">
    <cfRule type="expression" dxfId="1396" priority="1689">
      <formula>F192=E192</formula>
    </cfRule>
    <cfRule type="expression" dxfId="1395" priority="1690">
      <formula>F192&lt;E192</formula>
    </cfRule>
    <cfRule type="expression" dxfId="1394" priority="1691">
      <formula>F192&gt;E192</formula>
    </cfRule>
  </conditionalFormatting>
  <conditionalFormatting sqref="F194">
    <cfRule type="expression" dxfId="1393" priority="1772">
      <formula>F194&gt;E194</formula>
    </cfRule>
    <cfRule type="expression" dxfId="1392" priority="1771">
      <formula>F194&lt;E194</formula>
    </cfRule>
    <cfRule type="expression" dxfId="1391" priority="1770">
      <formula>F194=E194</formula>
    </cfRule>
  </conditionalFormatting>
  <conditionalFormatting sqref="F200">
    <cfRule type="expression" dxfId="1390" priority="1623">
      <formula>F200=E200</formula>
    </cfRule>
    <cfRule type="expression" dxfId="1389" priority="1625">
      <formula>F200&gt;E200</formula>
    </cfRule>
    <cfRule type="expression" dxfId="1388" priority="1624">
      <formula>F200&lt;E200</formula>
    </cfRule>
  </conditionalFormatting>
  <conditionalFormatting sqref="F202">
    <cfRule type="expression" dxfId="1387" priority="1547">
      <formula>F202&gt;E202</formula>
    </cfRule>
    <cfRule type="expression" dxfId="1386" priority="1546">
      <formula>F202&lt;E202</formula>
    </cfRule>
    <cfRule type="expression" dxfId="1385" priority="1545">
      <formula>F202=E202</formula>
    </cfRule>
  </conditionalFormatting>
  <conditionalFormatting sqref="F204">
    <cfRule type="expression" dxfId="1384" priority="1543">
      <formula>F204&lt;E204</formula>
    </cfRule>
    <cfRule type="expression" dxfId="1383" priority="1542">
      <formula>F204=E204</formula>
    </cfRule>
    <cfRule type="expression" dxfId="1382" priority="1544">
      <formula>F204&gt;E204</formula>
    </cfRule>
  </conditionalFormatting>
  <conditionalFormatting sqref="F206">
    <cfRule type="expression" dxfId="1381" priority="1541">
      <formula>F206&gt;E206</formula>
    </cfRule>
    <cfRule type="expression" dxfId="1380" priority="1540">
      <formula>F206&lt;E206</formula>
    </cfRule>
    <cfRule type="expression" dxfId="1379" priority="1539">
      <formula>F206=E206</formula>
    </cfRule>
  </conditionalFormatting>
  <conditionalFormatting sqref="F208">
    <cfRule type="expression" dxfId="1378" priority="1620">
      <formula>F208=E208</formula>
    </cfRule>
    <cfRule type="expression" dxfId="1377" priority="1621">
      <formula>F208&lt;E208</formula>
    </cfRule>
    <cfRule type="expression" dxfId="1376" priority="1622">
      <formula>F208&gt;E208</formula>
    </cfRule>
  </conditionalFormatting>
  <conditionalFormatting sqref="F214">
    <cfRule type="expression" dxfId="1375" priority="1474">
      <formula>F214&lt;E214</formula>
    </cfRule>
    <cfRule type="expression" dxfId="1374" priority="1473">
      <formula>F214=E214</formula>
    </cfRule>
    <cfRule type="expression" dxfId="1373" priority="1475">
      <formula>F214&gt;E214</formula>
    </cfRule>
  </conditionalFormatting>
  <conditionalFormatting sqref="F216">
    <cfRule type="expression" dxfId="1372" priority="1397">
      <formula>F216&gt;E216</formula>
    </cfRule>
    <cfRule type="expression" dxfId="1371" priority="1395">
      <formula>F216=E216</formula>
    </cfRule>
    <cfRule type="expression" dxfId="1370" priority="1396">
      <formula>F216&lt;E216</formula>
    </cfRule>
  </conditionalFormatting>
  <conditionalFormatting sqref="F218">
    <cfRule type="expression" dxfId="1369" priority="1392">
      <formula>F218=E218</formula>
    </cfRule>
    <cfRule type="expression" dxfId="1368" priority="1394">
      <formula>F218&gt;E218</formula>
    </cfRule>
    <cfRule type="expression" dxfId="1367" priority="1393">
      <formula>F218&lt;E218</formula>
    </cfRule>
  </conditionalFormatting>
  <conditionalFormatting sqref="F220">
    <cfRule type="expression" dxfId="1366" priority="1391">
      <formula>F220&gt;E220</formula>
    </cfRule>
    <cfRule type="expression" dxfId="1365" priority="1390">
      <formula>F220&lt;E220</formula>
    </cfRule>
    <cfRule type="expression" dxfId="1364" priority="1389">
      <formula>F220=E220</formula>
    </cfRule>
  </conditionalFormatting>
  <conditionalFormatting sqref="F222">
    <cfRule type="expression" dxfId="1363" priority="1470">
      <formula>F222=E222</formula>
    </cfRule>
    <cfRule type="expression" dxfId="1362" priority="1472">
      <formula>F222&gt;E222</formula>
    </cfRule>
    <cfRule type="expression" dxfId="1361" priority="1471">
      <formula>F222&lt;E222</formula>
    </cfRule>
  </conditionalFormatting>
  <conditionalFormatting sqref="G20:H20">
    <cfRule type="expression" dxfId="1360" priority="1353">
      <formula>G20=I20</formula>
    </cfRule>
    <cfRule type="expression" dxfId="1359" priority="1355">
      <formula>G20&gt;I20</formula>
    </cfRule>
    <cfRule type="expression" dxfId="1358" priority="1354">
      <formula>G20&lt;I20</formula>
    </cfRule>
  </conditionalFormatting>
  <conditionalFormatting sqref="G22:H22">
    <cfRule type="expression" dxfId="1357" priority="1259">
      <formula>G22&gt;I22</formula>
    </cfRule>
    <cfRule type="expression" dxfId="1356" priority="1257">
      <formula>G22=I22</formula>
    </cfRule>
    <cfRule type="expression" dxfId="1355" priority="1258">
      <formula>G22&lt;I22</formula>
    </cfRule>
  </conditionalFormatting>
  <conditionalFormatting sqref="G24:H24">
    <cfRule type="expression" dxfId="1354" priority="1278">
      <formula>G24=I24</formula>
    </cfRule>
    <cfRule type="expression" dxfId="1353" priority="1279">
      <formula>G24&lt;I24</formula>
    </cfRule>
    <cfRule type="expression" dxfId="1352" priority="1280">
      <formula>G24&gt;I24</formula>
    </cfRule>
  </conditionalFormatting>
  <conditionalFormatting sqref="G26:H26">
    <cfRule type="expression" dxfId="1351" priority="1268">
      <formula>G26&gt;I26</formula>
    </cfRule>
    <cfRule type="expression" dxfId="1350" priority="1267">
      <formula>G26&lt;I26</formula>
    </cfRule>
    <cfRule type="expression" dxfId="1349" priority="1266">
      <formula>G26=I26</formula>
    </cfRule>
  </conditionalFormatting>
  <conditionalFormatting sqref="G28:H28">
    <cfRule type="expression" dxfId="1348" priority="1338">
      <formula>G28=I28</formula>
    </cfRule>
    <cfRule type="expression" dxfId="1347" priority="1339">
      <formula>G28&lt;I28</formula>
    </cfRule>
    <cfRule type="expression" dxfId="1346" priority="1340">
      <formula>G28&gt;I28</formula>
    </cfRule>
  </conditionalFormatting>
  <conditionalFormatting sqref="G33:H33">
    <cfRule type="expression" dxfId="1345" priority="1203">
      <formula>G33=I33</formula>
    </cfRule>
    <cfRule type="expression" dxfId="1344" priority="1204">
      <formula>G33&lt;I33</formula>
    </cfRule>
    <cfRule type="expression" dxfId="1343" priority="1205">
      <formula>G33&gt;I33</formula>
    </cfRule>
  </conditionalFormatting>
  <conditionalFormatting sqref="G35:H35">
    <cfRule type="expression" dxfId="1342" priority="1108">
      <formula>G35&lt;I35</formula>
    </cfRule>
    <cfRule type="expression" dxfId="1341" priority="1107">
      <formula>G35=I35</formula>
    </cfRule>
    <cfRule type="expression" dxfId="1340" priority="1109">
      <formula>G35&gt;I35</formula>
    </cfRule>
  </conditionalFormatting>
  <conditionalFormatting sqref="G37:H37">
    <cfRule type="expression" dxfId="1339" priority="1128">
      <formula>G37=I37</formula>
    </cfRule>
    <cfRule type="expression" dxfId="1338" priority="1130">
      <formula>G37&gt;I37</formula>
    </cfRule>
    <cfRule type="expression" dxfId="1337" priority="1129">
      <formula>G37&lt;I37</formula>
    </cfRule>
  </conditionalFormatting>
  <conditionalFormatting sqref="G39:H39">
    <cfRule type="expression" dxfId="1336" priority="1118">
      <formula>G39&gt;I39</formula>
    </cfRule>
    <cfRule type="expression" dxfId="1335" priority="1116">
      <formula>G39=I39</formula>
    </cfRule>
    <cfRule type="expression" dxfId="1334" priority="1117">
      <formula>G39&lt;I39</formula>
    </cfRule>
  </conditionalFormatting>
  <conditionalFormatting sqref="G41:H41">
    <cfRule type="expression" dxfId="1333" priority="1188">
      <formula>G41=I41</formula>
    </cfRule>
    <cfRule type="expression" dxfId="1332" priority="1189">
      <formula>G41&lt;I41</formula>
    </cfRule>
    <cfRule type="expression" dxfId="1331" priority="1190">
      <formula>G41&gt;I41</formula>
    </cfRule>
  </conditionalFormatting>
  <conditionalFormatting sqref="G47:H47">
    <cfRule type="expression" dxfId="1330" priority="1055">
      <formula>G47&gt;I47</formula>
    </cfRule>
    <cfRule type="expression" dxfId="1329" priority="1054">
      <formula>G47&lt;I47</formula>
    </cfRule>
    <cfRule type="expression" dxfId="1328" priority="1053">
      <formula>G47=I47</formula>
    </cfRule>
  </conditionalFormatting>
  <conditionalFormatting sqref="G49:H49">
    <cfRule type="expression" dxfId="1327" priority="959">
      <formula>G49&gt;I49</formula>
    </cfRule>
    <cfRule type="expression" dxfId="1326" priority="957">
      <formula>G49=I49</formula>
    </cfRule>
    <cfRule type="expression" dxfId="1325" priority="958">
      <formula>G49&lt;I49</formula>
    </cfRule>
  </conditionalFormatting>
  <conditionalFormatting sqref="G51:H51">
    <cfRule type="expression" dxfId="1324" priority="980">
      <formula>G51&gt;I51</formula>
    </cfRule>
    <cfRule type="expression" dxfId="1323" priority="979">
      <formula>G51&lt;I51</formula>
    </cfRule>
    <cfRule type="expression" dxfId="1322" priority="978">
      <formula>G51=I51</formula>
    </cfRule>
  </conditionalFormatting>
  <conditionalFormatting sqref="G53:H53">
    <cfRule type="expression" dxfId="1321" priority="967">
      <formula>G53&lt;I53</formula>
    </cfRule>
    <cfRule type="expression" dxfId="1320" priority="968">
      <formula>G53&gt;I53</formula>
    </cfRule>
    <cfRule type="expression" dxfId="1319" priority="966">
      <formula>G53=I53</formula>
    </cfRule>
  </conditionalFormatting>
  <conditionalFormatting sqref="G55:H55">
    <cfRule type="expression" dxfId="1318" priority="1039">
      <formula>G55&lt;I55</formula>
    </cfRule>
    <cfRule type="expression" dxfId="1317" priority="1040">
      <formula>G55&gt;I55</formula>
    </cfRule>
    <cfRule type="expression" dxfId="1316" priority="1038">
      <formula>G55=I55</formula>
    </cfRule>
  </conditionalFormatting>
  <conditionalFormatting sqref="G60:H60">
    <cfRule type="expression" dxfId="1315" priority="905">
      <formula>G60&gt;I60</formula>
    </cfRule>
    <cfRule type="expression" dxfId="1314" priority="904">
      <formula>G60&lt;I60</formula>
    </cfRule>
    <cfRule type="expression" dxfId="1313" priority="903">
      <formula>G60=I60</formula>
    </cfRule>
  </conditionalFormatting>
  <conditionalFormatting sqref="G62:H62">
    <cfRule type="expression" dxfId="1312" priority="809">
      <formula>G62&gt;I62</formula>
    </cfRule>
    <cfRule type="expression" dxfId="1311" priority="808">
      <formula>G62&lt;I62</formula>
    </cfRule>
    <cfRule type="expression" dxfId="1310" priority="807">
      <formula>G62=I62</formula>
    </cfRule>
  </conditionalFormatting>
  <conditionalFormatting sqref="G64:H64">
    <cfRule type="expression" dxfId="1309" priority="829">
      <formula>G64&lt;I64</formula>
    </cfRule>
    <cfRule type="expression" dxfId="1308" priority="828">
      <formula>G64=I64</formula>
    </cfRule>
    <cfRule type="expression" dxfId="1307" priority="830">
      <formula>G64&gt;I64</formula>
    </cfRule>
  </conditionalFormatting>
  <conditionalFormatting sqref="G66:H66">
    <cfRule type="expression" dxfId="1306" priority="817">
      <formula>G66&lt;I66</formula>
    </cfRule>
    <cfRule type="expression" dxfId="1305" priority="816">
      <formula>G66=I66</formula>
    </cfRule>
    <cfRule type="expression" dxfId="1304" priority="818">
      <formula>G66&gt;I66</formula>
    </cfRule>
  </conditionalFormatting>
  <conditionalFormatting sqref="G68:H68">
    <cfRule type="expression" dxfId="1303" priority="890">
      <formula>G68&gt;I68</formula>
    </cfRule>
    <cfRule type="expression" dxfId="1302" priority="889">
      <formula>G68&lt;I68</formula>
    </cfRule>
    <cfRule type="expression" dxfId="1301" priority="888">
      <formula>G68=I68</formula>
    </cfRule>
  </conditionalFormatting>
  <conditionalFormatting sqref="G74:H74">
    <cfRule type="expression" dxfId="1300" priority="754">
      <formula>G74&lt;I74</formula>
    </cfRule>
    <cfRule type="expression" dxfId="1299" priority="755">
      <formula>G74&gt;I74</formula>
    </cfRule>
    <cfRule type="expression" dxfId="1298" priority="753">
      <formula>G74=I74</formula>
    </cfRule>
  </conditionalFormatting>
  <conditionalFormatting sqref="G76:H76">
    <cfRule type="expression" dxfId="1297" priority="658">
      <formula>G76&lt;I76</formula>
    </cfRule>
    <cfRule type="expression" dxfId="1296" priority="659">
      <formula>G76&gt;I76</formula>
    </cfRule>
    <cfRule type="expression" dxfId="1295" priority="657">
      <formula>G76=I76</formula>
    </cfRule>
  </conditionalFormatting>
  <conditionalFormatting sqref="G78:H78">
    <cfRule type="expression" dxfId="1294" priority="679">
      <formula>G78&lt;I78</formula>
    </cfRule>
    <cfRule type="expression" dxfId="1293" priority="680">
      <formula>G78&gt;I78</formula>
    </cfRule>
    <cfRule type="expression" dxfId="1292" priority="678">
      <formula>G78=I78</formula>
    </cfRule>
  </conditionalFormatting>
  <conditionalFormatting sqref="G80:H80">
    <cfRule type="expression" dxfId="1291" priority="667">
      <formula>G80&lt;I80</formula>
    </cfRule>
    <cfRule type="expression" dxfId="1290" priority="668">
      <formula>G80&gt;I80</formula>
    </cfRule>
    <cfRule type="expression" dxfId="1289" priority="666">
      <formula>G80=I80</formula>
    </cfRule>
  </conditionalFormatting>
  <conditionalFormatting sqref="G82:H82">
    <cfRule type="expression" dxfId="1288" priority="738">
      <formula>G82=I82</formula>
    </cfRule>
    <cfRule type="expression" dxfId="1287" priority="740">
      <formula>G82&gt;I82</formula>
    </cfRule>
    <cfRule type="expression" dxfId="1286" priority="739">
      <formula>G82&lt;I82</formula>
    </cfRule>
  </conditionalFormatting>
  <conditionalFormatting sqref="G88:H88">
    <cfRule type="expression" dxfId="1285" priority="603">
      <formula>G88=I88</formula>
    </cfRule>
    <cfRule type="expression" dxfId="1284" priority="605">
      <formula>G88&gt;I88</formula>
    </cfRule>
    <cfRule type="expression" dxfId="1283" priority="604">
      <formula>G88&lt;I88</formula>
    </cfRule>
  </conditionalFormatting>
  <conditionalFormatting sqref="G90:H90">
    <cfRule type="expression" dxfId="1282" priority="507">
      <formula>G90=I90</formula>
    </cfRule>
    <cfRule type="expression" dxfId="1281" priority="508">
      <formula>G90&lt;I90</formula>
    </cfRule>
    <cfRule type="expression" dxfId="1280" priority="509">
      <formula>G90&gt;I90</formula>
    </cfRule>
  </conditionalFormatting>
  <conditionalFormatting sqref="G92:H92">
    <cfRule type="expression" dxfId="1279" priority="528">
      <formula>G92=I92</formula>
    </cfRule>
    <cfRule type="expression" dxfId="1278" priority="529">
      <formula>G92&lt;I92</formula>
    </cfRule>
    <cfRule type="expression" dxfId="1277" priority="530">
      <formula>G92&gt;I92</formula>
    </cfRule>
  </conditionalFormatting>
  <conditionalFormatting sqref="G94:H94">
    <cfRule type="expression" dxfId="1276" priority="517">
      <formula>G94&lt;I94</formula>
    </cfRule>
    <cfRule type="expression" dxfId="1275" priority="518">
      <formula>G94&gt;I94</formula>
    </cfRule>
    <cfRule type="expression" dxfId="1274" priority="516">
      <formula>G94=I94</formula>
    </cfRule>
  </conditionalFormatting>
  <conditionalFormatting sqref="G96:H96">
    <cfRule type="expression" dxfId="1273" priority="590">
      <formula>G96&gt;I96</formula>
    </cfRule>
    <cfRule type="expression" dxfId="1272" priority="589">
      <formula>G96&lt;I96</formula>
    </cfRule>
    <cfRule type="expression" dxfId="1271" priority="588">
      <formula>G96=I96</formula>
    </cfRule>
  </conditionalFormatting>
  <conditionalFormatting sqref="G102:H102">
    <cfRule type="expression" dxfId="1270" priority="453">
      <formula>G102=I102</formula>
    </cfRule>
    <cfRule type="expression" dxfId="1269" priority="454">
      <formula>G102&lt;I102</formula>
    </cfRule>
    <cfRule type="expression" dxfId="1268" priority="455">
      <formula>G102&gt;I102</formula>
    </cfRule>
  </conditionalFormatting>
  <conditionalFormatting sqref="G104:H104">
    <cfRule type="expression" dxfId="1267" priority="357">
      <formula>G104=I104</formula>
    </cfRule>
    <cfRule type="expression" dxfId="1266" priority="359">
      <formula>G104&gt;I104</formula>
    </cfRule>
    <cfRule type="expression" dxfId="1265" priority="358">
      <formula>G104&lt;I104</formula>
    </cfRule>
  </conditionalFormatting>
  <conditionalFormatting sqref="G106:H106">
    <cfRule type="expression" dxfId="1264" priority="378">
      <formula>G106=I106</formula>
    </cfRule>
    <cfRule type="expression" dxfId="1263" priority="379">
      <formula>G106&lt;I106</formula>
    </cfRule>
    <cfRule type="expression" dxfId="1262" priority="380">
      <formula>G106&gt;I106</formula>
    </cfRule>
  </conditionalFormatting>
  <conditionalFormatting sqref="G108:H108">
    <cfRule type="expression" dxfId="1261" priority="368">
      <formula>G108&gt;I108</formula>
    </cfRule>
    <cfRule type="expression" dxfId="1260" priority="367">
      <formula>G108&lt;I108</formula>
    </cfRule>
    <cfRule type="expression" dxfId="1259" priority="366">
      <formula>G108=I108</formula>
    </cfRule>
  </conditionalFormatting>
  <conditionalFormatting sqref="G110:H110">
    <cfRule type="expression" dxfId="1258" priority="438">
      <formula>G110=I110</formula>
    </cfRule>
    <cfRule type="expression" dxfId="1257" priority="439">
      <formula>G110&lt;I110</formula>
    </cfRule>
    <cfRule type="expression" dxfId="1256" priority="440">
      <formula>G110&gt;I110</formula>
    </cfRule>
  </conditionalFormatting>
  <conditionalFormatting sqref="G116:H116">
    <cfRule type="expression" dxfId="1255" priority="303">
      <formula>G116=I116</formula>
    </cfRule>
    <cfRule type="expression" dxfId="1254" priority="305">
      <formula>G116&gt;I116</formula>
    </cfRule>
    <cfRule type="expression" dxfId="1253" priority="304">
      <formula>G116&lt;I116</formula>
    </cfRule>
  </conditionalFormatting>
  <conditionalFormatting sqref="G118:H118">
    <cfRule type="expression" dxfId="1252" priority="209">
      <formula>G118&gt;I118</formula>
    </cfRule>
    <cfRule type="expression" dxfId="1251" priority="208">
      <formula>G118&lt;I118</formula>
    </cfRule>
    <cfRule type="expression" dxfId="1250" priority="207">
      <formula>G118=I118</formula>
    </cfRule>
  </conditionalFormatting>
  <conditionalFormatting sqref="G120:H120">
    <cfRule type="expression" dxfId="1249" priority="228">
      <formula>G120=I120</formula>
    </cfRule>
    <cfRule type="expression" dxfId="1248" priority="229">
      <formula>G120&lt;I120</formula>
    </cfRule>
    <cfRule type="expression" dxfId="1247" priority="230">
      <formula>G120&gt;I120</formula>
    </cfRule>
  </conditionalFormatting>
  <conditionalFormatting sqref="G122:H122">
    <cfRule type="expression" dxfId="1246" priority="216">
      <formula>G122=I122</formula>
    </cfRule>
    <cfRule type="expression" dxfId="1245" priority="217">
      <formula>G122&lt;I122</formula>
    </cfRule>
    <cfRule type="expression" dxfId="1244" priority="218">
      <formula>G122&gt;I122</formula>
    </cfRule>
  </conditionalFormatting>
  <conditionalFormatting sqref="G124:H124">
    <cfRule type="expression" dxfId="1243" priority="290">
      <formula>G124&gt;I124</formula>
    </cfRule>
    <cfRule type="expression" dxfId="1242" priority="289">
      <formula>G124&lt;I124</formula>
    </cfRule>
    <cfRule type="expression" dxfId="1241" priority="288">
      <formula>G124=I124</formula>
    </cfRule>
  </conditionalFormatting>
  <conditionalFormatting sqref="G130:H130">
    <cfRule type="expression" dxfId="1240" priority="153">
      <formula>G130=I130</formula>
    </cfRule>
    <cfRule type="expression" dxfId="1239" priority="154">
      <formula>G130&lt;I130</formula>
    </cfRule>
    <cfRule type="expression" dxfId="1238" priority="155">
      <formula>G130&gt;I130</formula>
    </cfRule>
  </conditionalFormatting>
  <conditionalFormatting sqref="G132:H132">
    <cfRule type="expression" dxfId="1237" priority="57">
      <formula>G132=I132</formula>
    </cfRule>
    <cfRule type="expression" dxfId="1236" priority="59">
      <formula>G132&gt;I132</formula>
    </cfRule>
    <cfRule type="expression" dxfId="1235" priority="58">
      <formula>G132&lt;I132</formula>
    </cfRule>
  </conditionalFormatting>
  <conditionalFormatting sqref="G134:H134">
    <cfRule type="expression" dxfId="1234" priority="80">
      <formula>G134&gt;I134</formula>
    </cfRule>
    <cfRule type="expression" dxfId="1233" priority="79">
      <formula>G134&lt;I134</formula>
    </cfRule>
    <cfRule type="expression" dxfId="1232" priority="78">
      <formula>G134=I134</formula>
    </cfRule>
  </conditionalFormatting>
  <conditionalFormatting sqref="G136:H136">
    <cfRule type="expression" dxfId="1231" priority="68">
      <formula>G136&gt;I136</formula>
    </cfRule>
    <cfRule type="expression" dxfId="1230" priority="67">
      <formula>G136&lt;I136</formula>
    </cfRule>
    <cfRule type="expression" dxfId="1229" priority="66">
      <formula>G136=I136</formula>
    </cfRule>
  </conditionalFormatting>
  <conditionalFormatting sqref="G138:H138">
    <cfRule type="expression" dxfId="1228" priority="139">
      <formula>G138&lt;I138</formula>
    </cfRule>
    <cfRule type="expression" dxfId="1227" priority="140">
      <formula>G138&gt;I138</formula>
    </cfRule>
    <cfRule type="expression" dxfId="1226" priority="138">
      <formula>G138=I138</formula>
    </cfRule>
  </conditionalFormatting>
  <conditionalFormatting sqref="G144:H144">
    <cfRule type="expression" dxfId="1225" priority="2255">
      <formula>G144&gt;I144</formula>
    </cfRule>
    <cfRule type="expression" dxfId="1224" priority="2254">
      <formula>G144&lt;I144</formula>
    </cfRule>
    <cfRule type="expression" dxfId="1223" priority="2253">
      <formula>G144=I144</formula>
    </cfRule>
  </conditionalFormatting>
  <conditionalFormatting sqref="G146:H146">
    <cfRule type="expression" dxfId="1222" priority="2157">
      <formula>G146=I146</formula>
    </cfRule>
    <cfRule type="expression" dxfId="1221" priority="2158">
      <formula>G146&lt;I146</formula>
    </cfRule>
    <cfRule type="expression" dxfId="1220" priority="2159">
      <formula>G146&gt;I146</formula>
    </cfRule>
  </conditionalFormatting>
  <conditionalFormatting sqref="G148:H148">
    <cfRule type="expression" dxfId="1219" priority="2180">
      <formula>G148&gt;I148</formula>
    </cfRule>
    <cfRule type="expression" dxfId="1218" priority="2179">
      <formula>G148&lt;I148</formula>
    </cfRule>
    <cfRule type="expression" dxfId="1217" priority="2178">
      <formula>G148=I148</formula>
    </cfRule>
  </conditionalFormatting>
  <conditionalFormatting sqref="G150:H150">
    <cfRule type="expression" dxfId="1216" priority="2168">
      <formula>G150&gt;I150</formula>
    </cfRule>
    <cfRule type="expression" dxfId="1215" priority="2166">
      <formula>G150=I150</formula>
    </cfRule>
    <cfRule type="expression" dxfId="1214" priority="2167">
      <formula>G150&lt;I150</formula>
    </cfRule>
  </conditionalFormatting>
  <conditionalFormatting sqref="G152:H152">
    <cfRule type="expression" dxfId="1213" priority="2239">
      <formula>G152&lt;I152</formula>
    </cfRule>
    <cfRule type="expression" dxfId="1212" priority="2238">
      <formula>G152=I152</formula>
    </cfRule>
    <cfRule type="expression" dxfId="1211" priority="2240">
      <formula>G152&gt;I152</formula>
    </cfRule>
  </conditionalFormatting>
  <conditionalFormatting sqref="G158:H158">
    <cfRule type="expression" dxfId="1210" priority="2105">
      <formula>G158&gt;I158</formula>
    </cfRule>
    <cfRule type="expression" dxfId="1209" priority="2104">
      <formula>G158&lt;I158</formula>
    </cfRule>
    <cfRule type="expression" dxfId="1208" priority="2103">
      <formula>G158=I158</formula>
    </cfRule>
  </conditionalFormatting>
  <conditionalFormatting sqref="G160:H160">
    <cfRule type="expression" dxfId="1207" priority="2007">
      <formula>G160=I160</formula>
    </cfRule>
    <cfRule type="expression" dxfId="1206" priority="2009">
      <formula>G160&gt;I160</formula>
    </cfRule>
    <cfRule type="expression" dxfId="1205" priority="2008">
      <formula>G160&lt;I160</formula>
    </cfRule>
  </conditionalFormatting>
  <conditionalFormatting sqref="G162:H162">
    <cfRule type="expression" dxfId="1204" priority="2030">
      <formula>G162&gt;I162</formula>
    </cfRule>
    <cfRule type="expression" dxfId="1203" priority="2029">
      <formula>G162&lt;I162</formula>
    </cfRule>
    <cfRule type="expression" dxfId="1202" priority="2028">
      <formula>G162=I162</formula>
    </cfRule>
  </conditionalFormatting>
  <conditionalFormatting sqref="G164:H164">
    <cfRule type="expression" dxfId="1201" priority="2018">
      <formula>G164&gt;I164</formula>
    </cfRule>
    <cfRule type="expression" dxfId="1200" priority="2017">
      <formula>G164&lt;I164</formula>
    </cfRule>
    <cfRule type="expression" dxfId="1199" priority="2016">
      <formula>G164=I164</formula>
    </cfRule>
  </conditionalFormatting>
  <conditionalFormatting sqref="G166:H166">
    <cfRule type="expression" dxfId="1198" priority="2090">
      <formula>G166&gt;I166</formula>
    </cfRule>
    <cfRule type="expression" dxfId="1197" priority="2089">
      <formula>G166&lt;I166</formula>
    </cfRule>
    <cfRule type="expression" dxfId="1196" priority="2088">
      <formula>G166=I166</formula>
    </cfRule>
  </conditionalFormatting>
  <conditionalFormatting sqref="G172:H172">
    <cfRule type="expression" dxfId="1195" priority="1953">
      <formula>G172=I172</formula>
    </cfRule>
    <cfRule type="expression" dxfId="1194" priority="1954">
      <formula>G172&lt;I172</formula>
    </cfRule>
    <cfRule type="expression" dxfId="1193" priority="1955">
      <formula>G172&gt;I172</formula>
    </cfRule>
  </conditionalFormatting>
  <conditionalFormatting sqref="G174:H174">
    <cfRule type="expression" dxfId="1192" priority="1859">
      <formula>G174&gt;I174</formula>
    </cfRule>
    <cfRule type="expression" dxfId="1191" priority="1858">
      <formula>G174&lt;I174</formula>
    </cfRule>
    <cfRule type="expression" dxfId="1190" priority="1857">
      <formula>G174=I174</formula>
    </cfRule>
  </conditionalFormatting>
  <conditionalFormatting sqref="G176:H176">
    <cfRule type="expression" dxfId="1189" priority="1878">
      <formula>G176=I176</formula>
    </cfRule>
    <cfRule type="expression" dxfId="1188" priority="1880">
      <formula>G176&gt;I176</formula>
    </cfRule>
    <cfRule type="expression" dxfId="1187" priority="1879">
      <formula>G176&lt;I176</formula>
    </cfRule>
  </conditionalFormatting>
  <conditionalFormatting sqref="G178:H178">
    <cfRule type="expression" dxfId="1186" priority="1868">
      <formula>G178&gt;I178</formula>
    </cfRule>
    <cfRule type="expression" dxfId="1185" priority="1867">
      <formula>G178&lt;I178</formula>
    </cfRule>
    <cfRule type="expression" dxfId="1184" priority="1866">
      <formula>G178=I178</formula>
    </cfRule>
  </conditionalFormatting>
  <conditionalFormatting sqref="G180:H180">
    <cfRule type="expression" dxfId="1183" priority="1940">
      <formula>G180&gt;I180</formula>
    </cfRule>
    <cfRule type="expression" dxfId="1182" priority="1939">
      <formula>G180&lt;I180</formula>
    </cfRule>
    <cfRule type="expression" dxfId="1181" priority="1938">
      <formula>G180=I180</formula>
    </cfRule>
  </conditionalFormatting>
  <conditionalFormatting sqref="G186:H186">
    <cfRule type="expression" dxfId="1180" priority="1803">
      <formula>G186=I186</formula>
    </cfRule>
    <cfRule type="expression" dxfId="1179" priority="1805">
      <formula>G186&gt;I186</formula>
    </cfRule>
    <cfRule type="expression" dxfId="1178" priority="1804">
      <formula>G186&lt;I186</formula>
    </cfRule>
  </conditionalFormatting>
  <conditionalFormatting sqref="G188:H188">
    <cfRule type="expression" dxfId="1177" priority="1707">
      <formula>G188=I188</formula>
    </cfRule>
    <cfRule type="expression" dxfId="1176" priority="1708">
      <formula>G188&lt;I188</formula>
    </cfRule>
    <cfRule type="expression" dxfId="1175" priority="1709">
      <formula>G188&gt;I188</formula>
    </cfRule>
  </conditionalFormatting>
  <conditionalFormatting sqref="G190:H190">
    <cfRule type="expression" dxfId="1174" priority="1729">
      <formula>G190&lt;I190</formula>
    </cfRule>
    <cfRule type="expression" dxfId="1173" priority="1728">
      <formula>G190=I190</formula>
    </cfRule>
    <cfRule type="expression" dxfId="1172" priority="1730">
      <formula>G190&gt;I190</formula>
    </cfRule>
  </conditionalFormatting>
  <conditionalFormatting sqref="G192:H192">
    <cfRule type="expression" dxfId="1171" priority="1718">
      <formula>G192&gt;I192</formula>
    </cfRule>
    <cfRule type="expression" dxfId="1170" priority="1716">
      <formula>G192=I192</formula>
    </cfRule>
    <cfRule type="expression" dxfId="1169" priority="1717">
      <formula>G192&lt;I192</formula>
    </cfRule>
  </conditionalFormatting>
  <conditionalFormatting sqref="G194:H194">
    <cfRule type="expression" dxfId="1168" priority="1788">
      <formula>G194=I194</formula>
    </cfRule>
    <cfRule type="expression" dxfId="1167" priority="1789">
      <formula>G194&lt;I194</formula>
    </cfRule>
    <cfRule type="expression" dxfId="1166" priority="1790">
      <formula>G194&gt;I194</formula>
    </cfRule>
  </conditionalFormatting>
  <conditionalFormatting sqref="G200:H200">
    <cfRule type="expression" dxfId="1165" priority="1655">
      <formula>G200&gt;I200</formula>
    </cfRule>
    <cfRule type="expression" dxfId="1164" priority="1653">
      <formula>G200=I200</formula>
    </cfRule>
    <cfRule type="expression" dxfId="1163" priority="1654">
      <formula>G200&lt;I200</formula>
    </cfRule>
  </conditionalFormatting>
  <conditionalFormatting sqref="G202:H202">
    <cfRule type="expression" dxfId="1162" priority="1557">
      <formula>G202=I202</formula>
    </cfRule>
    <cfRule type="expression" dxfId="1161" priority="1558">
      <formula>G202&lt;I202</formula>
    </cfRule>
    <cfRule type="expression" dxfId="1160" priority="1559">
      <formula>G202&gt;I202</formula>
    </cfRule>
  </conditionalFormatting>
  <conditionalFormatting sqref="G204:H204">
    <cfRule type="expression" dxfId="1159" priority="1578">
      <formula>G204=I204</formula>
    </cfRule>
    <cfRule type="expression" dxfId="1158" priority="1579">
      <formula>G204&lt;I204</formula>
    </cfRule>
    <cfRule type="expression" dxfId="1157" priority="1580">
      <formula>G204&gt;I204</formula>
    </cfRule>
  </conditionalFormatting>
  <conditionalFormatting sqref="G206:H206">
    <cfRule type="expression" dxfId="1156" priority="1566">
      <formula>G206=I206</formula>
    </cfRule>
    <cfRule type="expression" dxfId="1155" priority="1568">
      <formula>G206&gt;I206</formula>
    </cfRule>
    <cfRule type="expression" dxfId="1154" priority="1567">
      <formula>G206&lt;I206</formula>
    </cfRule>
  </conditionalFormatting>
  <conditionalFormatting sqref="G208:H208">
    <cfRule type="expression" dxfId="1153" priority="1639">
      <formula>G208&lt;I208</formula>
    </cfRule>
    <cfRule type="expression" dxfId="1152" priority="1640">
      <formula>G208&gt;I208</formula>
    </cfRule>
    <cfRule type="expression" dxfId="1151" priority="1638">
      <formula>G208=I208</formula>
    </cfRule>
  </conditionalFormatting>
  <conditionalFormatting sqref="G214:H214">
    <cfRule type="expression" dxfId="1150" priority="1504">
      <formula>G214&lt;I214</formula>
    </cfRule>
    <cfRule type="expression" dxfId="1149" priority="1505">
      <formula>G214&gt;I214</formula>
    </cfRule>
    <cfRule type="expression" dxfId="1148" priority="1503">
      <formula>G214=I214</formula>
    </cfRule>
  </conditionalFormatting>
  <conditionalFormatting sqref="G216:H216">
    <cfRule type="expression" dxfId="1147" priority="1408">
      <formula>G216&lt;I216</formula>
    </cfRule>
    <cfRule type="expression" dxfId="1146" priority="1407">
      <formula>G216=I216</formula>
    </cfRule>
    <cfRule type="expression" dxfId="1145" priority="1409">
      <formula>G216&gt;I216</formula>
    </cfRule>
  </conditionalFormatting>
  <conditionalFormatting sqref="G218:H218">
    <cfRule type="expression" dxfId="1144" priority="1430">
      <formula>G218&gt;I218</formula>
    </cfRule>
    <cfRule type="expression" dxfId="1143" priority="1429">
      <formula>G218&lt;I218</formula>
    </cfRule>
    <cfRule type="expression" dxfId="1142" priority="1428">
      <formula>G218=I218</formula>
    </cfRule>
  </conditionalFormatting>
  <conditionalFormatting sqref="G220:H220">
    <cfRule type="expression" dxfId="1141" priority="1418">
      <formula>G220&gt;I220</formula>
    </cfRule>
    <cfRule type="expression" dxfId="1140" priority="1417">
      <formula>G220&lt;I220</formula>
    </cfRule>
    <cfRule type="expression" dxfId="1139" priority="1416">
      <formula>G220=I220</formula>
    </cfRule>
  </conditionalFormatting>
  <conditionalFormatting sqref="G222:H222">
    <cfRule type="expression" dxfId="1138" priority="1488">
      <formula>G222=I222</formula>
    </cfRule>
    <cfRule type="expression" dxfId="1137" priority="1490">
      <formula>G222&gt;I222</formula>
    </cfRule>
    <cfRule type="expression" dxfId="1136" priority="1489">
      <formula>G222&lt;I222</formula>
    </cfRule>
  </conditionalFormatting>
  <conditionalFormatting sqref="I20">
    <cfRule type="expression" dxfId="1135" priority="1319">
      <formula>I20&gt;G20</formula>
    </cfRule>
    <cfRule type="expression" dxfId="1134" priority="1317">
      <formula>I20=G20</formula>
    </cfRule>
    <cfRule type="expression" dxfId="1133" priority="1318">
      <formula>I20&lt;G20</formula>
    </cfRule>
  </conditionalFormatting>
  <conditionalFormatting sqref="I22">
    <cfRule type="expression" dxfId="1132" priority="1237">
      <formula>I22&lt;G22</formula>
    </cfRule>
    <cfRule type="expression" dxfId="1131" priority="1236">
      <formula>I22=G22</formula>
    </cfRule>
    <cfRule type="expression" dxfId="1130" priority="1238">
      <formula>I22&gt;G22</formula>
    </cfRule>
  </conditionalFormatting>
  <conditionalFormatting sqref="I24">
    <cfRule type="expression" dxfId="1129" priority="1235">
      <formula>I24&gt;G24</formula>
    </cfRule>
    <cfRule type="expression" dxfId="1128" priority="1234">
      <formula>I24&lt;G24</formula>
    </cfRule>
    <cfRule type="expression" dxfId="1127" priority="1233">
      <formula>I24=G24</formula>
    </cfRule>
  </conditionalFormatting>
  <conditionalFormatting sqref="I26">
    <cfRule type="expression" dxfId="1126" priority="1232">
      <formula>I26&gt;G26</formula>
    </cfRule>
    <cfRule type="expression" dxfId="1125" priority="1231">
      <formula>I26&lt;G26</formula>
    </cfRule>
    <cfRule type="expression" dxfId="1124" priority="1230">
      <formula>I26=G26</formula>
    </cfRule>
  </conditionalFormatting>
  <conditionalFormatting sqref="I28">
    <cfRule type="expression" dxfId="1123" priority="1315">
      <formula>I28&lt;G28</formula>
    </cfRule>
    <cfRule type="expression" dxfId="1122" priority="1314">
      <formula>I28=G28</formula>
    </cfRule>
    <cfRule type="expression" dxfId="1121" priority="1316">
      <formula>I28&gt;G28</formula>
    </cfRule>
  </conditionalFormatting>
  <conditionalFormatting sqref="I33">
    <cfRule type="expression" dxfId="1120" priority="1167">
      <formula>I33=G33</formula>
    </cfRule>
    <cfRule type="expression" dxfId="1119" priority="1168">
      <formula>I33&lt;G33</formula>
    </cfRule>
    <cfRule type="expression" dxfId="1118" priority="1169">
      <formula>I33&gt;G33</formula>
    </cfRule>
  </conditionalFormatting>
  <conditionalFormatting sqref="I35">
    <cfRule type="expression" dxfId="1117" priority="1088">
      <formula>I35&gt;G35</formula>
    </cfRule>
    <cfRule type="expression" dxfId="1116" priority="1087">
      <formula>I35&lt;G35</formula>
    </cfRule>
    <cfRule type="expression" dxfId="1115" priority="1086">
      <formula>I35=G35</formula>
    </cfRule>
  </conditionalFormatting>
  <conditionalFormatting sqref="I37">
    <cfRule type="expression" dxfId="1114" priority="1085">
      <formula>I37&gt;G37</formula>
    </cfRule>
    <cfRule type="expression" dxfId="1113" priority="1084">
      <formula>I37&lt;G37</formula>
    </cfRule>
    <cfRule type="expression" dxfId="1112" priority="1083">
      <formula>I37=G37</formula>
    </cfRule>
  </conditionalFormatting>
  <conditionalFormatting sqref="I39">
    <cfRule type="expression" dxfId="1111" priority="1081">
      <formula>I39&lt;G39</formula>
    </cfRule>
    <cfRule type="expression" dxfId="1110" priority="1080">
      <formula>I39=G39</formula>
    </cfRule>
    <cfRule type="expression" dxfId="1109" priority="1082">
      <formula>I39&gt;G39</formula>
    </cfRule>
  </conditionalFormatting>
  <conditionalFormatting sqref="I41">
    <cfRule type="expression" dxfId="1108" priority="1166">
      <formula>I41&gt;G41</formula>
    </cfRule>
    <cfRule type="expression" dxfId="1107" priority="1164">
      <formula>I41=G41</formula>
    </cfRule>
    <cfRule type="expression" dxfId="1106" priority="1165">
      <formula>I41&lt;G41</formula>
    </cfRule>
  </conditionalFormatting>
  <conditionalFormatting sqref="I47">
    <cfRule type="expression" dxfId="1105" priority="1017">
      <formula>I47=G47</formula>
    </cfRule>
    <cfRule type="expression" dxfId="1104" priority="1018">
      <formula>I47&lt;G47</formula>
    </cfRule>
    <cfRule type="expression" dxfId="1103" priority="1019">
      <formula>I47&gt;G47</formula>
    </cfRule>
  </conditionalFormatting>
  <conditionalFormatting sqref="I49">
    <cfRule type="expression" dxfId="1102" priority="937">
      <formula>I49&lt;G49</formula>
    </cfRule>
    <cfRule type="expression" dxfId="1101" priority="936">
      <formula>I49=G49</formula>
    </cfRule>
    <cfRule type="expression" dxfId="1100" priority="938">
      <formula>I49&gt;G49</formula>
    </cfRule>
  </conditionalFormatting>
  <conditionalFormatting sqref="I51">
    <cfRule type="expression" dxfId="1099" priority="935">
      <formula>I51&gt;G51</formula>
    </cfRule>
    <cfRule type="expression" dxfId="1098" priority="934">
      <formula>I51&lt;G51</formula>
    </cfRule>
    <cfRule type="expression" dxfId="1097" priority="933">
      <formula>I51=G51</formula>
    </cfRule>
  </conditionalFormatting>
  <conditionalFormatting sqref="I53">
    <cfRule type="expression" dxfId="1096" priority="932">
      <formula>I53&gt;G53</formula>
    </cfRule>
    <cfRule type="expression" dxfId="1095" priority="930">
      <formula>I53=G53</formula>
    </cfRule>
    <cfRule type="expression" dxfId="1094" priority="931">
      <formula>I53&lt;G53</formula>
    </cfRule>
  </conditionalFormatting>
  <conditionalFormatting sqref="I55">
    <cfRule type="expression" dxfId="1093" priority="1015">
      <formula>I55&lt;G55</formula>
    </cfRule>
    <cfRule type="expression" dxfId="1092" priority="1014">
      <formula>I55=G55</formula>
    </cfRule>
    <cfRule type="expression" dxfId="1091" priority="1016">
      <formula>I55&gt;G55</formula>
    </cfRule>
  </conditionalFormatting>
  <conditionalFormatting sqref="I60">
    <cfRule type="expression" dxfId="1090" priority="867">
      <formula>I60=G60</formula>
    </cfRule>
    <cfRule type="expression" dxfId="1089" priority="868">
      <formula>I60&lt;G60</formula>
    </cfRule>
    <cfRule type="expression" dxfId="1088" priority="869">
      <formula>I60&gt;G60</formula>
    </cfRule>
  </conditionalFormatting>
  <conditionalFormatting sqref="I62">
    <cfRule type="expression" dxfId="1087" priority="786">
      <formula>I62=G62</formula>
    </cfRule>
    <cfRule type="expression" dxfId="1086" priority="788">
      <formula>I62&gt;G62</formula>
    </cfRule>
    <cfRule type="expression" dxfId="1085" priority="787">
      <formula>I62&lt;G62</formula>
    </cfRule>
  </conditionalFormatting>
  <conditionalFormatting sqref="I64">
    <cfRule type="expression" dxfId="1084" priority="785">
      <formula>I64&gt;G64</formula>
    </cfRule>
    <cfRule type="expression" dxfId="1083" priority="784">
      <formula>I64&lt;G64</formula>
    </cfRule>
    <cfRule type="expression" dxfId="1082" priority="783">
      <formula>I64=G64</formula>
    </cfRule>
  </conditionalFormatting>
  <conditionalFormatting sqref="I66">
    <cfRule type="expression" dxfId="1081" priority="780">
      <formula>I66=G66</formula>
    </cfRule>
    <cfRule type="expression" dxfId="1080" priority="782">
      <formula>I66&gt;G66</formula>
    </cfRule>
    <cfRule type="expression" dxfId="1079" priority="781">
      <formula>I66&lt;G66</formula>
    </cfRule>
  </conditionalFormatting>
  <conditionalFormatting sqref="I68">
    <cfRule type="expression" dxfId="1078" priority="864">
      <formula>I68=G68</formula>
    </cfRule>
    <cfRule type="expression" dxfId="1077" priority="865">
      <formula>I68&lt;G68</formula>
    </cfRule>
    <cfRule type="expression" dxfId="1076" priority="866">
      <formula>I68&gt;G68</formula>
    </cfRule>
  </conditionalFormatting>
  <conditionalFormatting sqref="I74">
    <cfRule type="expression" dxfId="1075" priority="717">
      <formula>I74=G74</formula>
    </cfRule>
    <cfRule type="expression" dxfId="1074" priority="718">
      <formula>I74&lt;G74</formula>
    </cfRule>
    <cfRule type="expression" dxfId="1073" priority="719">
      <formula>I74&gt;G74</formula>
    </cfRule>
  </conditionalFormatting>
  <conditionalFormatting sqref="I76">
    <cfRule type="expression" dxfId="1072" priority="638">
      <formula>I76&gt;G76</formula>
    </cfRule>
    <cfRule type="expression" dxfId="1071" priority="637">
      <formula>I76&lt;G76</formula>
    </cfRule>
    <cfRule type="expression" dxfId="1070" priority="636">
      <formula>I76=G76</formula>
    </cfRule>
  </conditionalFormatting>
  <conditionalFormatting sqref="I78">
    <cfRule type="expression" dxfId="1069" priority="633">
      <formula>I78=G78</formula>
    </cfRule>
    <cfRule type="expression" dxfId="1068" priority="635">
      <formula>I78&gt;G78</formula>
    </cfRule>
    <cfRule type="expression" dxfId="1067" priority="634">
      <formula>I78&lt;G78</formula>
    </cfRule>
  </conditionalFormatting>
  <conditionalFormatting sqref="I80">
    <cfRule type="expression" dxfId="1066" priority="631">
      <formula>I80&lt;G80</formula>
    </cfRule>
    <cfRule type="expression" dxfId="1065" priority="630">
      <formula>I80=G80</formula>
    </cfRule>
    <cfRule type="expression" dxfId="1064" priority="632">
      <formula>I80&gt;G80</formula>
    </cfRule>
  </conditionalFormatting>
  <conditionalFormatting sqref="I82">
    <cfRule type="expression" dxfId="1063" priority="716">
      <formula>I82&gt;G82</formula>
    </cfRule>
    <cfRule type="expression" dxfId="1062" priority="715">
      <formula>I82&lt;G82</formula>
    </cfRule>
    <cfRule type="expression" dxfId="1061" priority="714">
      <formula>I82=G82</formula>
    </cfRule>
  </conditionalFormatting>
  <conditionalFormatting sqref="I88">
    <cfRule type="expression" dxfId="1060" priority="567">
      <formula>I88=G88</formula>
    </cfRule>
    <cfRule type="expression" dxfId="1059" priority="568">
      <formula>I88&lt;G88</formula>
    </cfRule>
    <cfRule type="expression" dxfId="1058" priority="569">
      <formula>I88&gt;G88</formula>
    </cfRule>
  </conditionalFormatting>
  <conditionalFormatting sqref="I90">
    <cfRule type="expression" dxfId="1057" priority="486">
      <formula>I90=G90</formula>
    </cfRule>
    <cfRule type="expression" dxfId="1056" priority="488">
      <formula>I90&gt;G90</formula>
    </cfRule>
    <cfRule type="expression" dxfId="1055" priority="487">
      <formula>I90&lt;G90</formula>
    </cfRule>
  </conditionalFormatting>
  <conditionalFormatting sqref="I92">
    <cfRule type="expression" dxfId="1054" priority="485">
      <formula>I92&gt;G92</formula>
    </cfRule>
    <cfRule type="expression" dxfId="1053" priority="484">
      <formula>I92&lt;G92</formula>
    </cfRule>
    <cfRule type="expression" dxfId="1052" priority="483">
      <formula>I92=G92</formula>
    </cfRule>
  </conditionalFormatting>
  <conditionalFormatting sqref="I94">
    <cfRule type="expression" dxfId="1051" priority="482">
      <formula>I94&gt;G94</formula>
    </cfRule>
    <cfRule type="expression" dxfId="1050" priority="480">
      <formula>I94=G94</formula>
    </cfRule>
    <cfRule type="expression" dxfId="1049" priority="481">
      <formula>I94&lt;G94</formula>
    </cfRule>
  </conditionalFormatting>
  <conditionalFormatting sqref="I96">
    <cfRule type="expression" dxfId="1048" priority="564">
      <formula>I96=G96</formula>
    </cfRule>
    <cfRule type="expression" dxfId="1047" priority="566">
      <formula>I96&gt;G96</formula>
    </cfRule>
    <cfRule type="expression" dxfId="1046" priority="565">
      <formula>I96&lt;G96</formula>
    </cfRule>
  </conditionalFormatting>
  <conditionalFormatting sqref="I102">
    <cfRule type="expression" dxfId="1045" priority="419">
      <formula>I102&gt;G102</formula>
    </cfRule>
    <cfRule type="expression" dxfId="1044" priority="417">
      <formula>I102=G102</formula>
    </cfRule>
    <cfRule type="expression" dxfId="1043" priority="418">
      <formula>I102&lt;G102</formula>
    </cfRule>
  </conditionalFormatting>
  <conditionalFormatting sqref="I104">
    <cfRule type="expression" dxfId="1042" priority="337">
      <formula>I104&lt;G104</formula>
    </cfRule>
    <cfRule type="expression" dxfId="1041" priority="336">
      <formula>I104=G104</formula>
    </cfRule>
    <cfRule type="expression" dxfId="1040" priority="338">
      <formula>I104&gt;G104</formula>
    </cfRule>
  </conditionalFormatting>
  <conditionalFormatting sqref="I106">
    <cfRule type="expression" dxfId="1039" priority="333">
      <formula>I106=G106</formula>
    </cfRule>
    <cfRule type="expression" dxfId="1038" priority="335">
      <formula>I106&gt;G106</formula>
    </cfRule>
    <cfRule type="expression" dxfId="1037" priority="334">
      <formula>I106&lt;G106</formula>
    </cfRule>
  </conditionalFormatting>
  <conditionalFormatting sqref="I108">
    <cfRule type="expression" dxfId="1036" priority="332">
      <formula>I108&gt;G108</formula>
    </cfRule>
    <cfRule type="expression" dxfId="1035" priority="330">
      <formula>I108=G108</formula>
    </cfRule>
    <cfRule type="expression" dxfId="1034" priority="331">
      <formula>I108&lt;G108</formula>
    </cfRule>
  </conditionalFormatting>
  <conditionalFormatting sqref="I110">
    <cfRule type="expression" dxfId="1033" priority="414">
      <formula>I110=G110</formula>
    </cfRule>
    <cfRule type="expression" dxfId="1032" priority="415">
      <formula>I110&lt;G110</formula>
    </cfRule>
    <cfRule type="expression" dxfId="1031" priority="416">
      <formula>I110&gt;G110</formula>
    </cfRule>
  </conditionalFormatting>
  <conditionalFormatting sqref="I116">
    <cfRule type="expression" dxfId="1030" priority="268">
      <formula>I116&lt;G116</formula>
    </cfRule>
    <cfRule type="expression" dxfId="1029" priority="267">
      <formula>I116=G116</formula>
    </cfRule>
    <cfRule type="expression" dxfId="1028" priority="269">
      <formula>I116&gt;G116</formula>
    </cfRule>
  </conditionalFormatting>
  <conditionalFormatting sqref="I118">
    <cfRule type="expression" dxfId="1027" priority="188">
      <formula>I118&gt;G118</formula>
    </cfRule>
    <cfRule type="expression" dxfId="1026" priority="187">
      <formula>I118&lt;G118</formula>
    </cfRule>
    <cfRule type="expression" dxfId="1025" priority="186">
      <formula>I118=G118</formula>
    </cfRule>
  </conditionalFormatting>
  <conditionalFormatting sqref="I120">
    <cfRule type="expression" dxfId="1024" priority="183">
      <formula>I120=G120</formula>
    </cfRule>
    <cfRule type="expression" dxfId="1023" priority="184">
      <formula>I120&lt;G120</formula>
    </cfRule>
    <cfRule type="expression" dxfId="1022" priority="185">
      <formula>I120&gt;G120</formula>
    </cfRule>
  </conditionalFormatting>
  <conditionalFormatting sqref="I122">
    <cfRule type="expression" dxfId="1021" priority="181">
      <formula>I122&lt;G122</formula>
    </cfRule>
    <cfRule type="expression" dxfId="1020" priority="182">
      <formula>I122&gt;G122</formula>
    </cfRule>
    <cfRule type="expression" dxfId="1019" priority="180">
      <formula>I122=G122</formula>
    </cfRule>
  </conditionalFormatting>
  <conditionalFormatting sqref="I124">
    <cfRule type="expression" dxfId="1018" priority="265">
      <formula>I124&lt;G124</formula>
    </cfRule>
    <cfRule type="expression" dxfId="1017" priority="264">
      <formula>I124=G124</formula>
    </cfRule>
    <cfRule type="expression" dxfId="1016" priority="266">
      <formula>I124&gt;G124</formula>
    </cfRule>
  </conditionalFormatting>
  <conditionalFormatting sqref="I130">
    <cfRule type="expression" dxfId="1015" priority="119">
      <formula>I130&gt;G130</formula>
    </cfRule>
    <cfRule type="expression" dxfId="1014" priority="118">
      <formula>I130&lt;G130</formula>
    </cfRule>
    <cfRule type="expression" dxfId="1013" priority="117">
      <formula>I130=G130</formula>
    </cfRule>
  </conditionalFormatting>
  <conditionalFormatting sqref="I132">
    <cfRule type="expression" dxfId="1012" priority="38">
      <formula>I132&gt;G132</formula>
    </cfRule>
    <cfRule type="expression" dxfId="1011" priority="37">
      <formula>I132&lt;G132</formula>
    </cfRule>
    <cfRule type="expression" dxfId="1010" priority="36">
      <formula>I132=G132</formula>
    </cfRule>
  </conditionalFormatting>
  <conditionalFormatting sqref="I134">
    <cfRule type="expression" dxfId="1009" priority="35">
      <formula>I134&gt;G134</formula>
    </cfRule>
    <cfRule type="expression" dxfId="1008" priority="33">
      <formula>I134=G134</formula>
    </cfRule>
    <cfRule type="expression" dxfId="1007" priority="34">
      <formula>I134&lt;G134</formula>
    </cfRule>
  </conditionalFormatting>
  <conditionalFormatting sqref="I136">
    <cfRule type="expression" dxfId="1006" priority="32">
      <formula>I136&gt;G136</formula>
    </cfRule>
    <cfRule type="expression" dxfId="1005" priority="31">
      <formula>I136&lt;G136</formula>
    </cfRule>
    <cfRule type="expression" dxfId="1004" priority="30">
      <formula>I136=G136</formula>
    </cfRule>
  </conditionalFormatting>
  <conditionalFormatting sqref="I138">
    <cfRule type="expression" dxfId="1003" priority="115">
      <formula>I138&lt;G138</formula>
    </cfRule>
    <cfRule type="expression" dxfId="1002" priority="116">
      <formula>I138&gt;G138</formula>
    </cfRule>
    <cfRule type="expression" dxfId="1001" priority="114">
      <formula>I138=G138</formula>
    </cfRule>
  </conditionalFormatting>
  <conditionalFormatting sqref="I144">
    <cfRule type="expression" dxfId="1000" priority="2218">
      <formula>I144&lt;G144</formula>
    </cfRule>
    <cfRule type="expression" dxfId="999" priority="2219">
      <formula>I144&gt;G144</formula>
    </cfRule>
    <cfRule type="expression" dxfId="998" priority="2217">
      <formula>I144=G144</formula>
    </cfRule>
  </conditionalFormatting>
  <conditionalFormatting sqref="I146">
    <cfRule type="expression" dxfId="997" priority="2137">
      <formula>I146&lt;G146</formula>
    </cfRule>
    <cfRule type="expression" dxfId="996" priority="2138">
      <formula>I146&gt;G146</formula>
    </cfRule>
    <cfRule type="expression" dxfId="995" priority="2136">
      <formula>I146=G146</formula>
    </cfRule>
  </conditionalFormatting>
  <conditionalFormatting sqref="I148">
    <cfRule type="expression" dxfId="994" priority="2134">
      <formula>I148&lt;G148</formula>
    </cfRule>
    <cfRule type="expression" dxfId="993" priority="2135">
      <formula>I148&gt;G148</formula>
    </cfRule>
    <cfRule type="expression" dxfId="992" priority="2133">
      <formula>I148=G148</formula>
    </cfRule>
  </conditionalFormatting>
  <conditionalFormatting sqref="I150">
    <cfRule type="expression" dxfId="991" priority="2130">
      <formula>I150=G150</formula>
    </cfRule>
    <cfRule type="expression" dxfId="990" priority="2132">
      <formula>I150&gt;G150</formula>
    </cfRule>
    <cfRule type="expression" dxfId="989" priority="2131">
      <formula>I150&lt;G150</formula>
    </cfRule>
  </conditionalFormatting>
  <conditionalFormatting sqref="I152">
    <cfRule type="expression" dxfId="988" priority="2215">
      <formula>I152&lt;G152</formula>
    </cfRule>
    <cfRule type="expression" dxfId="987" priority="2214">
      <formula>I152=G152</formula>
    </cfRule>
    <cfRule type="expression" dxfId="986" priority="2216">
      <formula>I152&gt;G152</formula>
    </cfRule>
  </conditionalFormatting>
  <conditionalFormatting sqref="I158">
    <cfRule type="expression" dxfId="985" priority="2067">
      <formula>I158=G158</formula>
    </cfRule>
    <cfRule type="expression" dxfId="984" priority="2068">
      <formula>I158&lt;G158</formula>
    </cfRule>
    <cfRule type="expression" dxfId="983" priority="2069">
      <formula>I158&gt;G158</formula>
    </cfRule>
  </conditionalFormatting>
  <conditionalFormatting sqref="I160">
    <cfRule type="expression" dxfId="982" priority="1986">
      <formula>I160=G160</formula>
    </cfRule>
    <cfRule type="expression" dxfId="981" priority="1988">
      <formula>I160&gt;G160</formula>
    </cfRule>
    <cfRule type="expression" dxfId="980" priority="1987">
      <formula>I160&lt;G160</formula>
    </cfRule>
  </conditionalFormatting>
  <conditionalFormatting sqref="I162">
    <cfRule type="expression" dxfId="979" priority="1985">
      <formula>I162&gt;G162</formula>
    </cfRule>
    <cfRule type="expression" dxfId="978" priority="1984">
      <formula>I162&lt;G162</formula>
    </cfRule>
    <cfRule type="expression" dxfId="977" priority="1983">
      <formula>I162=G162</formula>
    </cfRule>
  </conditionalFormatting>
  <conditionalFormatting sqref="I164">
    <cfRule type="expression" dxfId="976" priority="1982">
      <formula>I164&gt;G164</formula>
    </cfRule>
    <cfRule type="expression" dxfId="975" priority="1981">
      <formula>I164&lt;G164</formula>
    </cfRule>
    <cfRule type="expression" dxfId="974" priority="1980">
      <formula>I164=G164</formula>
    </cfRule>
  </conditionalFormatting>
  <conditionalFormatting sqref="I166">
    <cfRule type="expression" dxfId="973" priority="2065">
      <formula>I166&lt;G166</formula>
    </cfRule>
    <cfRule type="expression" dxfId="972" priority="2066">
      <formula>I166&gt;G166</formula>
    </cfRule>
    <cfRule type="expression" dxfId="971" priority="2064">
      <formula>I166=G166</formula>
    </cfRule>
  </conditionalFormatting>
  <conditionalFormatting sqref="I172">
    <cfRule type="expression" dxfId="970" priority="1918">
      <formula>I172&lt;G172</formula>
    </cfRule>
    <cfRule type="expression" dxfId="969" priority="1917">
      <formula>I172=G172</formula>
    </cfRule>
    <cfRule type="expression" dxfId="968" priority="1919">
      <formula>I172&gt;G172</formula>
    </cfRule>
  </conditionalFormatting>
  <conditionalFormatting sqref="I174">
    <cfRule type="expression" dxfId="967" priority="1838">
      <formula>I174&gt;G174</formula>
    </cfRule>
    <cfRule type="expression" dxfId="966" priority="1837">
      <formula>I174&lt;G174</formula>
    </cfRule>
    <cfRule type="expression" dxfId="965" priority="1836">
      <formula>I174=G174</formula>
    </cfRule>
  </conditionalFormatting>
  <conditionalFormatting sqref="I176">
    <cfRule type="expression" dxfId="964" priority="1835">
      <formula>I176&gt;G176</formula>
    </cfRule>
    <cfRule type="expression" dxfId="963" priority="1834">
      <formula>I176&lt;G176</formula>
    </cfRule>
    <cfRule type="expression" dxfId="962" priority="1833">
      <formula>I176=G176</formula>
    </cfRule>
  </conditionalFormatting>
  <conditionalFormatting sqref="I178">
    <cfRule type="expression" dxfId="961" priority="1832">
      <formula>I178&gt;G178</formula>
    </cfRule>
    <cfRule type="expression" dxfId="960" priority="1831">
      <formula>I178&lt;G178</formula>
    </cfRule>
    <cfRule type="expression" dxfId="959" priority="1830">
      <formula>I178=G178</formula>
    </cfRule>
  </conditionalFormatting>
  <conditionalFormatting sqref="I180">
    <cfRule type="expression" dxfId="958" priority="1914">
      <formula>I180=G180</formula>
    </cfRule>
    <cfRule type="expression" dxfId="957" priority="1915">
      <formula>I180&lt;G180</formula>
    </cfRule>
    <cfRule type="expression" dxfId="956" priority="1916">
      <formula>I180&gt;G180</formula>
    </cfRule>
  </conditionalFormatting>
  <conditionalFormatting sqref="I186">
    <cfRule type="expression" dxfId="955" priority="1769">
      <formula>I186&gt;G186</formula>
    </cfRule>
    <cfRule type="expression" dxfId="954" priority="1767">
      <formula>I186=G186</formula>
    </cfRule>
    <cfRule type="expression" dxfId="953" priority="1768">
      <formula>I186&lt;G186</formula>
    </cfRule>
  </conditionalFormatting>
  <conditionalFormatting sqref="I188">
    <cfRule type="expression" dxfId="952" priority="1686">
      <formula>I188=G188</formula>
    </cfRule>
    <cfRule type="expression" dxfId="951" priority="1687">
      <formula>I188&lt;G188</formula>
    </cfRule>
    <cfRule type="expression" dxfId="950" priority="1688">
      <formula>I188&gt;G188</formula>
    </cfRule>
  </conditionalFormatting>
  <conditionalFormatting sqref="I190">
    <cfRule type="expression" dxfId="949" priority="1683">
      <formula>I190=G190</formula>
    </cfRule>
    <cfRule type="expression" dxfId="948" priority="1685">
      <formula>I190&gt;G190</formula>
    </cfRule>
    <cfRule type="expression" dxfId="947" priority="1684">
      <formula>I190&lt;G190</formula>
    </cfRule>
  </conditionalFormatting>
  <conditionalFormatting sqref="I192">
    <cfRule type="expression" dxfId="946" priority="1682">
      <formula>I192&gt;G192</formula>
    </cfRule>
    <cfRule type="expression" dxfId="945" priority="1680">
      <formula>I192=G192</formula>
    </cfRule>
    <cfRule type="expression" dxfId="944" priority="1681">
      <formula>I192&lt;G192</formula>
    </cfRule>
  </conditionalFormatting>
  <conditionalFormatting sqref="I194">
    <cfRule type="expression" dxfId="943" priority="1764">
      <formula>I194=G194</formula>
    </cfRule>
    <cfRule type="expression" dxfId="942" priority="1765">
      <formula>I194&lt;G194</formula>
    </cfRule>
    <cfRule type="expression" dxfId="941" priority="1766">
      <formula>I194&gt;G194</formula>
    </cfRule>
  </conditionalFormatting>
  <conditionalFormatting sqref="I200">
    <cfRule type="expression" dxfId="940" priority="1619">
      <formula>I200&gt;G200</formula>
    </cfRule>
    <cfRule type="expression" dxfId="939" priority="1618">
      <formula>I200&lt;G200</formula>
    </cfRule>
    <cfRule type="expression" dxfId="938" priority="1617">
      <formula>I200=G200</formula>
    </cfRule>
  </conditionalFormatting>
  <conditionalFormatting sqref="I202">
    <cfRule type="expression" dxfId="937" priority="1536">
      <formula>I202=G202</formula>
    </cfRule>
    <cfRule type="expression" dxfId="936" priority="1538">
      <formula>I202&gt;G202</formula>
    </cfRule>
    <cfRule type="expression" dxfId="935" priority="1537">
      <formula>I202&lt;G202</formula>
    </cfRule>
  </conditionalFormatting>
  <conditionalFormatting sqref="I204">
    <cfRule type="expression" dxfId="934" priority="1535">
      <formula>I204&gt;G204</formula>
    </cfRule>
    <cfRule type="expression" dxfId="933" priority="1534">
      <formula>I204&lt;G204</formula>
    </cfRule>
    <cfRule type="expression" dxfId="932" priority="1533">
      <formula>I204=G204</formula>
    </cfRule>
  </conditionalFormatting>
  <conditionalFormatting sqref="I206">
    <cfRule type="expression" dxfId="931" priority="1530">
      <formula>I206=G206</formula>
    </cfRule>
    <cfRule type="expression" dxfId="930" priority="1531">
      <formula>I206&lt;G206</formula>
    </cfRule>
    <cfRule type="expression" dxfId="929" priority="1532">
      <formula>I206&gt;G206</formula>
    </cfRule>
  </conditionalFormatting>
  <conditionalFormatting sqref="I208">
    <cfRule type="expression" dxfId="928" priority="1616">
      <formula>I208&gt;G208</formula>
    </cfRule>
    <cfRule type="expression" dxfId="927" priority="1615">
      <formula>I208&lt;G208</formula>
    </cfRule>
    <cfRule type="expression" dxfId="926" priority="1614">
      <formula>I208=G208</formula>
    </cfRule>
  </conditionalFormatting>
  <conditionalFormatting sqref="I214">
    <cfRule type="expression" dxfId="925" priority="1469">
      <formula>I214&gt;G214</formula>
    </cfRule>
    <cfRule type="expression" dxfId="924" priority="1468">
      <formula>I214&lt;G214</formula>
    </cfRule>
    <cfRule type="expression" dxfId="923" priority="1467">
      <formula>I214=G214</formula>
    </cfRule>
  </conditionalFormatting>
  <conditionalFormatting sqref="I216">
    <cfRule type="expression" dxfId="922" priority="1388">
      <formula>I216&gt;G216</formula>
    </cfRule>
    <cfRule type="expression" dxfId="921" priority="1387">
      <formula>I216&lt;G216</formula>
    </cfRule>
    <cfRule type="expression" dxfId="920" priority="1386">
      <formula>I216=G216</formula>
    </cfRule>
  </conditionalFormatting>
  <conditionalFormatting sqref="I218">
    <cfRule type="expression" dxfId="919" priority="1384">
      <formula>I218&lt;G218</formula>
    </cfRule>
    <cfRule type="expression" dxfId="918" priority="1383">
      <formula>I218=G218</formula>
    </cfRule>
    <cfRule type="expression" dxfId="917" priority="1385">
      <formula>I218&gt;G218</formula>
    </cfRule>
  </conditionalFormatting>
  <conditionalFormatting sqref="I220">
    <cfRule type="expression" dxfId="916" priority="1382">
      <formula>I220&gt;G220</formula>
    </cfRule>
    <cfRule type="expression" dxfId="915" priority="1381">
      <formula>I220&lt;G220</formula>
    </cfRule>
    <cfRule type="expression" dxfId="914" priority="1380">
      <formula>I220=G220</formula>
    </cfRule>
  </conditionalFormatting>
  <conditionalFormatting sqref="I222">
    <cfRule type="expression" dxfId="913" priority="1466">
      <formula>I222&gt;G222</formula>
    </cfRule>
    <cfRule type="expression" dxfId="912" priority="1465">
      <formula>I222&lt;G222</formula>
    </cfRule>
    <cfRule type="expression" dxfId="911" priority="1464">
      <formula>I222=G222</formula>
    </cfRule>
  </conditionalFormatting>
  <conditionalFormatting sqref="J20">
    <cfRule type="expression" dxfId="910" priority="1352">
      <formula>J20&gt;K20</formula>
    </cfRule>
    <cfRule type="expression" dxfId="909" priority="1350">
      <formula>J20=K20</formula>
    </cfRule>
    <cfRule type="expression" dxfId="908" priority="1351">
      <formula>J20&lt;K20</formula>
    </cfRule>
  </conditionalFormatting>
  <conditionalFormatting sqref="J22">
    <cfRule type="expression" dxfId="907" priority="1289">
      <formula>J22&gt;K22</formula>
    </cfRule>
    <cfRule type="expression" dxfId="906" priority="1287">
      <formula>J22=K22</formula>
    </cfRule>
    <cfRule type="expression" dxfId="905" priority="1288">
      <formula>J22&lt;K22</formula>
    </cfRule>
  </conditionalFormatting>
  <conditionalFormatting sqref="J24">
    <cfRule type="expression" dxfId="904" priority="1276">
      <formula>J24&lt;K24</formula>
    </cfRule>
    <cfRule type="expression" dxfId="903" priority="1275">
      <formula>J24=K24</formula>
    </cfRule>
    <cfRule type="expression" dxfId="902" priority="1277">
      <formula>J24&gt;K24</formula>
    </cfRule>
  </conditionalFormatting>
  <conditionalFormatting sqref="J26">
    <cfRule type="expression" dxfId="901" priority="1263">
      <formula>J26=K26</formula>
    </cfRule>
    <cfRule type="expression" dxfId="900" priority="1265">
      <formula>J26&gt;K26</formula>
    </cfRule>
    <cfRule type="expression" dxfId="899" priority="1264">
      <formula>J26&lt;K26</formula>
    </cfRule>
  </conditionalFormatting>
  <conditionalFormatting sqref="J28">
    <cfRule type="expression" dxfId="898" priority="1335">
      <formula>J28=K28</formula>
    </cfRule>
    <cfRule type="expression" dxfId="897" priority="1337">
      <formula>J28&gt;K28</formula>
    </cfRule>
    <cfRule type="expression" dxfId="896" priority="1336">
      <formula>J28&lt;K28</formula>
    </cfRule>
  </conditionalFormatting>
  <conditionalFormatting sqref="J33">
    <cfRule type="expression" dxfId="895" priority="1200">
      <formula>J33=K33</formula>
    </cfRule>
    <cfRule type="expression" dxfId="894" priority="1201">
      <formula>J33&lt;K33</formula>
    </cfRule>
    <cfRule type="expression" dxfId="893" priority="1202">
      <formula>J33&gt;K33</formula>
    </cfRule>
  </conditionalFormatting>
  <conditionalFormatting sqref="J35">
    <cfRule type="expression" dxfId="892" priority="1138">
      <formula>J35&lt;K35</formula>
    </cfRule>
    <cfRule type="expression" dxfId="891" priority="1139">
      <formula>J35&gt;K35</formula>
    </cfRule>
    <cfRule type="expression" dxfId="890" priority="1137">
      <formula>J35=K35</formula>
    </cfRule>
  </conditionalFormatting>
  <conditionalFormatting sqref="J37">
    <cfRule type="expression" dxfId="889" priority="1127">
      <formula>J37&gt;K37</formula>
    </cfRule>
    <cfRule type="expression" dxfId="888" priority="1125">
      <formula>J37=K37</formula>
    </cfRule>
    <cfRule type="expression" dxfId="887" priority="1126">
      <formula>J37&lt;K37</formula>
    </cfRule>
  </conditionalFormatting>
  <conditionalFormatting sqref="J39">
    <cfRule type="expression" dxfId="886" priority="1113">
      <formula>J39=K39</formula>
    </cfRule>
    <cfRule type="expression" dxfId="885" priority="1115">
      <formula>J39&gt;K39</formula>
    </cfRule>
    <cfRule type="expression" dxfId="884" priority="1114">
      <formula>J39&lt;K39</formula>
    </cfRule>
  </conditionalFormatting>
  <conditionalFormatting sqref="J41">
    <cfRule type="expression" dxfId="883" priority="1186">
      <formula>J41&lt;K41</formula>
    </cfRule>
    <cfRule type="expression" dxfId="882" priority="1185">
      <formula>J41=K41</formula>
    </cfRule>
    <cfRule type="expression" dxfId="881" priority="1187">
      <formula>J41&gt;K41</formula>
    </cfRule>
  </conditionalFormatting>
  <conditionalFormatting sqref="J47">
    <cfRule type="expression" dxfId="880" priority="1052">
      <formula>J47&gt;K47</formula>
    </cfRule>
    <cfRule type="expression" dxfId="879" priority="1051">
      <formula>J47&lt;K47</formula>
    </cfRule>
    <cfRule type="expression" dxfId="878" priority="1050">
      <formula>J47=K47</formula>
    </cfRule>
  </conditionalFormatting>
  <conditionalFormatting sqref="J49">
    <cfRule type="expression" dxfId="877" priority="987">
      <formula>J49=K49</formula>
    </cfRule>
    <cfRule type="expression" dxfId="876" priority="988">
      <formula>J49&lt;K49</formula>
    </cfRule>
    <cfRule type="expression" dxfId="875" priority="989">
      <formula>J49&gt;K49</formula>
    </cfRule>
  </conditionalFormatting>
  <conditionalFormatting sqref="J51">
    <cfRule type="expression" dxfId="874" priority="975">
      <formula>J51=K51</formula>
    </cfRule>
    <cfRule type="expression" dxfId="873" priority="977">
      <formula>J51&gt;K51</formula>
    </cfRule>
    <cfRule type="expression" dxfId="872" priority="976">
      <formula>J51&lt;K51</formula>
    </cfRule>
  </conditionalFormatting>
  <conditionalFormatting sqref="J53">
    <cfRule type="expression" dxfId="871" priority="964">
      <formula>J53&lt;K53</formula>
    </cfRule>
    <cfRule type="expression" dxfId="870" priority="965">
      <formula>J53&gt;K53</formula>
    </cfRule>
    <cfRule type="expression" dxfId="869" priority="963">
      <formula>J53=K53</formula>
    </cfRule>
  </conditionalFormatting>
  <conditionalFormatting sqref="J55">
    <cfRule type="expression" dxfId="868" priority="1037">
      <formula>J55&gt;K55</formula>
    </cfRule>
    <cfRule type="expression" dxfId="867" priority="1036">
      <formula>J55&lt;K55</formula>
    </cfRule>
    <cfRule type="expression" dxfId="866" priority="1035">
      <formula>J55=K55</formula>
    </cfRule>
  </conditionalFormatting>
  <conditionalFormatting sqref="J60">
    <cfRule type="expression" dxfId="865" priority="900">
      <formula>J60=K60</formula>
    </cfRule>
    <cfRule type="expression" dxfId="864" priority="901">
      <formula>J60&lt;K60</formula>
    </cfRule>
    <cfRule type="expression" dxfId="863" priority="902">
      <formula>J60&gt;K60</formula>
    </cfRule>
  </conditionalFormatting>
  <conditionalFormatting sqref="J62">
    <cfRule type="expression" dxfId="862" priority="838">
      <formula>J62&lt;K62</formula>
    </cfRule>
    <cfRule type="expression" dxfId="861" priority="837">
      <formula>J62=K62</formula>
    </cfRule>
    <cfRule type="expression" dxfId="860" priority="839">
      <formula>J62&gt;K62</formula>
    </cfRule>
  </conditionalFormatting>
  <conditionalFormatting sqref="J64">
    <cfRule type="expression" dxfId="859" priority="827">
      <formula>J64&gt;K64</formula>
    </cfRule>
    <cfRule type="expression" dxfId="858" priority="825">
      <formula>J64=K64</formula>
    </cfRule>
    <cfRule type="expression" dxfId="857" priority="826">
      <formula>J64&lt;K64</formula>
    </cfRule>
  </conditionalFormatting>
  <conditionalFormatting sqref="J66">
    <cfRule type="expression" dxfId="856" priority="813">
      <formula>J66=K66</formula>
    </cfRule>
    <cfRule type="expression" dxfId="855" priority="815">
      <formula>J66&gt;K66</formula>
    </cfRule>
    <cfRule type="expression" dxfId="854" priority="814">
      <formula>J66&lt;K66</formula>
    </cfRule>
  </conditionalFormatting>
  <conditionalFormatting sqref="J68">
    <cfRule type="expression" dxfId="853" priority="887">
      <formula>J68&gt;K68</formula>
    </cfRule>
    <cfRule type="expression" dxfId="852" priority="886">
      <formula>J68&lt;K68</formula>
    </cfRule>
    <cfRule type="expression" dxfId="851" priority="885">
      <formula>J68=K68</formula>
    </cfRule>
  </conditionalFormatting>
  <conditionalFormatting sqref="J74">
    <cfRule type="expression" dxfId="850" priority="752">
      <formula>J74&gt;K74</formula>
    </cfRule>
    <cfRule type="expression" dxfId="849" priority="751">
      <formula>J74&lt;K74</formula>
    </cfRule>
    <cfRule type="expression" dxfId="848" priority="750">
      <formula>J74=K74</formula>
    </cfRule>
  </conditionalFormatting>
  <conditionalFormatting sqref="J76">
    <cfRule type="expression" dxfId="847" priority="689">
      <formula>J76&gt;K76</formula>
    </cfRule>
    <cfRule type="expression" dxfId="846" priority="687">
      <formula>J76=K76</formula>
    </cfRule>
    <cfRule type="expression" dxfId="845" priority="688">
      <formula>J76&lt;K76</formula>
    </cfRule>
  </conditionalFormatting>
  <conditionalFormatting sqref="J78">
    <cfRule type="expression" dxfId="844" priority="675">
      <formula>J78=K78</formula>
    </cfRule>
    <cfRule type="expression" dxfId="843" priority="677">
      <formula>J78&gt;K78</formula>
    </cfRule>
    <cfRule type="expression" dxfId="842" priority="676">
      <formula>J78&lt;K78</formula>
    </cfRule>
  </conditionalFormatting>
  <conditionalFormatting sqref="J80">
    <cfRule type="expression" dxfId="841" priority="665">
      <formula>J80&gt;K80</formula>
    </cfRule>
    <cfRule type="expression" dxfId="840" priority="663">
      <formula>J80=K80</formula>
    </cfRule>
    <cfRule type="expression" dxfId="839" priority="664">
      <formula>J80&lt;K80</formula>
    </cfRule>
  </conditionalFormatting>
  <conditionalFormatting sqref="J82">
    <cfRule type="expression" dxfId="838" priority="735">
      <formula>J82=K82</formula>
    </cfRule>
    <cfRule type="expression" dxfId="837" priority="736">
      <formula>J82&lt;K82</formula>
    </cfRule>
    <cfRule type="expression" dxfId="836" priority="737">
      <formula>J82&gt;K82</formula>
    </cfRule>
  </conditionalFormatting>
  <conditionalFormatting sqref="J88">
    <cfRule type="expression" dxfId="835" priority="601">
      <formula>J88&lt;K88</formula>
    </cfRule>
    <cfRule type="expression" dxfId="834" priority="600">
      <formula>J88=K88</formula>
    </cfRule>
    <cfRule type="expression" dxfId="833" priority="602">
      <formula>J88&gt;K88</formula>
    </cfRule>
  </conditionalFormatting>
  <conditionalFormatting sqref="J90">
    <cfRule type="expression" dxfId="832" priority="539">
      <formula>J90&gt;K90</formula>
    </cfRule>
    <cfRule type="expression" dxfId="831" priority="538">
      <formula>J90&lt;K90</formula>
    </cfRule>
    <cfRule type="expression" dxfId="830" priority="537">
      <formula>J90=K90</formula>
    </cfRule>
  </conditionalFormatting>
  <conditionalFormatting sqref="J92">
    <cfRule type="expression" dxfId="829" priority="526">
      <formula>J92&lt;K92</formula>
    </cfRule>
    <cfRule type="expression" dxfId="828" priority="527">
      <formula>J92&gt;K92</formula>
    </cfRule>
    <cfRule type="expression" dxfId="827" priority="525">
      <formula>J92=K92</formula>
    </cfRule>
  </conditionalFormatting>
  <conditionalFormatting sqref="J94">
    <cfRule type="expression" dxfId="826" priority="515">
      <formula>J94&gt;K94</formula>
    </cfRule>
    <cfRule type="expression" dxfId="825" priority="514">
      <formula>J94&lt;K94</formula>
    </cfRule>
    <cfRule type="expression" dxfId="824" priority="513">
      <formula>J94=K94</formula>
    </cfRule>
  </conditionalFormatting>
  <conditionalFormatting sqref="J96">
    <cfRule type="expression" dxfId="823" priority="587">
      <formula>J96&gt;K96</formula>
    </cfRule>
    <cfRule type="expression" dxfId="822" priority="585">
      <formula>J96=K96</formula>
    </cfRule>
    <cfRule type="expression" dxfId="821" priority="586">
      <formula>J96&lt;K96</formula>
    </cfRule>
  </conditionalFormatting>
  <conditionalFormatting sqref="J102">
    <cfRule type="expression" dxfId="820" priority="452">
      <formula>J102&gt;K102</formula>
    </cfRule>
    <cfRule type="expression" dxfId="819" priority="450">
      <formula>J102=K102</formula>
    </cfRule>
    <cfRule type="expression" dxfId="818" priority="451">
      <formula>J102&lt;K102</formula>
    </cfRule>
  </conditionalFormatting>
  <conditionalFormatting sqref="J104">
    <cfRule type="expression" dxfId="817" priority="388">
      <formula>J104&lt;K104</formula>
    </cfRule>
    <cfRule type="expression" dxfId="816" priority="389">
      <formula>J104&gt;K104</formula>
    </cfRule>
    <cfRule type="expression" dxfId="815" priority="387">
      <formula>J104=K104</formula>
    </cfRule>
  </conditionalFormatting>
  <conditionalFormatting sqref="J106">
    <cfRule type="expression" dxfId="814" priority="377">
      <formula>J106&gt;K106</formula>
    </cfRule>
    <cfRule type="expression" dxfId="813" priority="375">
      <formula>J106=K106</formula>
    </cfRule>
    <cfRule type="expression" dxfId="812" priority="376">
      <formula>J106&lt;K106</formula>
    </cfRule>
  </conditionalFormatting>
  <conditionalFormatting sqref="J108">
    <cfRule type="expression" dxfId="811" priority="365">
      <formula>J108&gt;K108</formula>
    </cfRule>
    <cfRule type="expression" dxfId="810" priority="364">
      <formula>J108&lt;K108</formula>
    </cfRule>
    <cfRule type="expression" dxfId="809" priority="363">
      <formula>J108=K108</formula>
    </cfRule>
  </conditionalFormatting>
  <conditionalFormatting sqref="J110">
    <cfRule type="expression" dxfId="808" priority="437">
      <formula>J110&gt;K110</formula>
    </cfRule>
    <cfRule type="expression" dxfId="807" priority="435">
      <formula>J110=K110</formula>
    </cfRule>
    <cfRule type="expression" dxfId="806" priority="436">
      <formula>J110&lt;K110</formula>
    </cfRule>
  </conditionalFormatting>
  <conditionalFormatting sqref="J116">
    <cfRule type="expression" dxfId="805" priority="301">
      <formula>J116&lt;K116</formula>
    </cfRule>
    <cfRule type="expression" dxfId="804" priority="302">
      <formula>J116&gt;K116</formula>
    </cfRule>
    <cfRule type="expression" dxfId="803" priority="300">
      <formula>J116=K116</formula>
    </cfRule>
  </conditionalFormatting>
  <conditionalFormatting sqref="J118">
    <cfRule type="expression" dxfId="802" priority="237">
      <formula>J118=K118</formula>
    </cfRule>
    <cfRule type="expression" dxfId="801" priority="239">
      <formula>J118&gt;K118</formula>
    </cfRule>
    <cfRule type="expression" dxfId="800" priority="238">
      <formula>J118&lt;K118</formula>
    </cfRule>
  </conditionalFormatting>
  <conditionalFormatting sqref="J120">
    <cfRule type="expression" dxfId="799" priority="225">
      <formula>J120=K120</formula>
    </cfRule>
    <cfRule type="expression" dxfId="798" priority="227">
      <formula>J120&gt;K120</formula>
    </cfRule>
    <cfRule type="expression" dxfId="797" priority="226">
      <formula>J120&lt;K120</formula>
    </cfRule>
  </conditionalFormatting>
  <conditionalFormatting sqref="J122">
    <cfRule type="expression" dxfId="796" priority="215">
      <formula>J122&gt;K122</formula>
    </cfRule>
    <cfRule type="expression" dxfId="795" priority="214">
      <formula>J122&lt;K122</formula>
    </cfRule>
    <cfRule type="expression" dxfId="794" priority="213">
      <formula>J122=K122</formula>
    </cfRule>
  </conditionalFormatting>
  <conditionalFormatting sqref="J124">
    <cfRule type="expression" dxfId="793" priority="285">
      <formula>J124=K124</formula>
    </cfRule>
    <cfRule type="expression" dxfId="792" priority="287">
      <formula>J124&gt;K124</formula>
    </cfRule>
    <cfRule type="expression" dxfId="791" priority="286">
      <formula>J124&lt;K124</formula>
    </cfRule>
  </conditionalFormatting>
  <conditionalFormatting sqref="J130">
    <cfRule type="expression" dxfId="790" priority="152">
      <formula>J130&gt;K130</formula>
    </cfRule>
    <cfRule type="expression" dxfId="789" priority="151">
      <formula>J130&lt;K130</formula>
    </cfRule>
    <cfRule type="expression" dxfId="788" priority="150">
      <formula>J130=K130</formula>
    </cfRule>
  </conditionalFormatting>
  <conditionalFormatting sqref="J132">
    <cfRule type="expression" dxfId="787" priority="88">
      <formula>J132&lt;K132</formula>
    </cfRule>
    <cfRule type="expression" dxfId="786" priority="89">
      <formula>J132&gt;K132</formula>
    </cfRule>
    <cfRule type="expression" dxfId="785" priority="87">
      <formula>J132=K132</formula>
    </cfRule>
  </conditionalFormatting>
  <conditionalFormatting sqref="J134">
    <cfRule type="expression" dxfId="784" priority="75">
      <formula>J134=K134</formula>
    </cfRule>
    <cfRule type="expression" dxfId="783" priority="76">
      <formula>J134&lt;K134</formula>
    </cfRule>
    <cfRule type="expression" dxfId="782" priority="77">
      <formula>J134&gt;K134</formula>
    </cfRule>
  </conditionalFormatting>
  <conditionalFormatting sqref="J136">
    <cfRule type="expression" dxfId="781" priority="65">
      <formula>J136&gt;K136</formula>
    </cfRule>
    <cfRule type="expression" dxfId="780" priority="63">
      <formula>J136=K136</formula>
    </cfRule>
    <cfRule type="expression" dxfId="779" priority="64">
      <formula>J136&lt;K136</formula>
    </cfRule>
  </conditionalFormatting>
  <conditionalFormatting sqref="J138">
    <cfRule type="expression" dxfId="778" priority="136">
      <formula>J138&lt;K138</formula>
    </cfRule>
    <cfRule type="expression" dxfId="777" priority="137">
      <formula>J138&gt;K138</formula>
    </cfRule>
    <cfRule type="expression" dxfId="776" priority="135">
      <formula>J138=K138</formula>
    </cfRule>
  </conditionalFormatting>
  <conditionalFormatting sqref="J144">
    <cfRule type="expression" dxfId="775" priority="2252">
      <formula>J144&gt;K144</formula>
    </cfRule>
    <cfRule type="expression" dxfId="774" priority="2251">
      <formula>J144&lt;K144</formula>
    </cfRule>
    <cfRule type="expression" dxfId="773" priority="2250">
      <formula>J144=K144</formula>
    </cfRule>
  </conditionalFormatting>
  <conditionalFormatting sqref="J146">
    <cfRule type="expression" dxfId="772" priority="2189">
      <formula>J146&gt;K146</formula>
    </cfRule>
    <cfRule type="expression" dxfId="771" priority="2187">
      <formula>J146=K146</formula>
    </cfRule>
    <cfRule type="expression" dxfId="770" priority="2188">
      <formula>J146&lt;K146</formula>
    </cfRule>
  </conditionalFormatting>
  <conditionalFormatting sqref="J148">
    <cfRule type="expression" dxfId="769" priority="2177">
      <formula>J148&gt;K148</formula>
    </cfRule>
    <cfRule type="expression" dxfId="768" priority="2175">
      <formula>J148=K148</formula>
    </cfRule>
    <cfRule type="expression" dxfId="767" priority="2176">
      <formula>J148&lt;K148</formula>
    </cfRule>
  </conditionalFormatting>
  <conditionalFormatting sqref="J150">
    <cfRule type="expression" dxfId="766" priority="2163">
      <formula>J150=K150</formula>
    </cfRule>
    <cfRule type="expression" dxfId="765" priority="2164">
      <formula>J150&lt;K150</formula>
    </cfRule>
    <cfRule type="expression" dxfId="764" priority="2165">
      <formula>J150&gt;K150</formula>
    </cfRule>
  </conditionalFormatting>
  <conditionalFormatting sqref="J152">
    <cfRule type="expression" dxfId="763" priority="2237">
      <formula>J152&gt;K152</formula>
    </cfRule>
    <cfRule type="expression" dxfId="762" priority="2236">
      <formula>J152&lt;K152</formula>
    </cfRule>
    <cfRule type="expression" dxfId="761" priority="2235">
      <formula>J152=K152</formula>
    </cfRule>
  </conditionalFormatting>
  <conditionalFormatting sqref="J158">
    <cfRule type="expression" dxfId="760" priority="2100">
      <formula>J158=K158</formula>
    </cfRule>
    <cfRule type="expression" dxfId="759" priority="2101">
      <formula>J158&lt;K158</formula>
    </cfRule>
    <cfRule type="expression" dxfId="758" priority="2102">
      <formula>J158&gt;K158</formula>
    </cfRule>
  </conditionalFormatting>
  <conditionalFormatting sqref="J160">
    <cfRule type="expression" dxfId="757" priority="2037">
      <formula>J160=K160</formula>
    </cfRule>
    <cfRule type="expression" dxfId="756" priority="2038">
      <formula>J160&lt;K160</formula>
    </cfRule>
    <cfRule type="expression" dxfId="755" priority="2039">
      <formula>J160&gt;K160</formula>
    </cfRule>
  </conditionalFormatting>
  <conditionalFormatting sqref="J162">
    <cfRule type="expression" dxfId="754" priority="2027">
      <formula>J162&gt;K162</formula>
    </cfRule>
    <cfRule type="expression" dxfId="753" priority="2025">
      <formula>J162=K162</formula>
    </cfRule>
    <cfRule type="expression" dxfId="752" priority="2026">
      <formula>J162&lt;K162</formula>
    </cfRule>
  </conditionalFormatting>
  <conditionalFormatting sqref="J164">
    <cfRule type="expression" dxfId="751" priority="2015">
      <formula>J164&gt;K164</formula>
    </cfRule>
    <cfRule type="expression" dxfId="750" priority="2014">
      <formula>J164&lt;K164</formula>
    </cfRule>
    <cfRule type="expression" dxfId="749" priority="2013">
      <formula>J164=K164</formula>
    </cfRule>
  </conditionalFormatting>
  <conditionalFormatting sqref="J166">
    <cfRule type="expression" dxfId="748" priority="2085">
      <formula>J166=K166</formula>
    </cfRule>
    <cfRule type="expression" dxfId="747" priority="2086">
      <formula>J166&lt;K166</formula>
    </cfRule>
    <cfRule type="expression" dxfId="746" priority="2087">
      <formula>J166&gt;K166</formula>
    </cfRule>
  </conditionalFormatting>
  <conditionalFormatting sqref="J172">
    <cfRule type="expression" dxfId="745" priority="1952">
      <formula>J172&gt;K172</formula>
    </cfRule>
    <cfRule type="expression" dxfId="744" priority="1951">
      <formula>J172&lt;K172</formula>
    </cfRule>
    <cfRule type="expression" dxfId="743" priority="1950">
      <formula>J172=K172</formula>
    </cfRule>
  </conditionalFormatting>
  <conditionalFormatting sqref="J174">
    <cfRule type="expression" dxfId="742" priority="1887">
      <formula>J174=K174</formula>
    </cfRule>
    <cfRule type="expression" dxfId="741" priority="1888">
      <formula>J174&lt;K174</formula>
    </cfRule>
    <cfRule type="expression" dxfId="740" priority="1889">
      <formula>J174&gt;K174</formula>
    </cfRule>
  </conditionalFormatting>
  <conditionalFormatting sqref="J176">
    <cfRule type="expression" dxfId="739" priority="1877">
      <formula>J176&gt;K176</formula>
    </cfRule>
    <cfRule type="expression" dxfId="738" priority="1876">
      <formula>J176&lt;K176</formula>
    </cfRule>
    <cfRule type="expression" dxfId="737" priority="1875">
      <formula>J176=K176</formula>
    </cfRule>
  </conditionalFormatting>
  <conditionalFormatting sqref="J178">
    <cfRule type="expression" dxfId="736" priority="1865">
      <formula>J178&gt;K178</formula>
    </cfRule>
    <cfRule type="expression" dxfId="735" priority="1864">
      <formula>J178&lt;K178</formula>
    </cfRule>
    <cfRule type="expression" dxfId="734" priority="1863">
      <formula>J178=K178</formula>
    </cfRule>
  </conditionalFormatting>
  <conditionalFormatting sqref="J180">
    <cfRule type="expression" dxfId="733" priority="1935">
      <formula>J180=K180</formula>
    </cfRule>
    <cfRule type="expression" dxfId="732" priority="1937">
      <formula>J180&gt;K180</formula>
    </cfRule>
    <cfRule type="expression" dxfId="731" priority="1936">
      <formula>J180&lt;K180</formula>
    </cfRule>
  </conditionalFormatting>
  <conditionalFormatting sqref="J186">
    <cfRule type="expression" dxfId="730" priority="1802">
      <formula>J186&gt;K186</formula>
    </cfRule>
    <cfRule type="expression" dxfId="729" priority="1800">
      <formula>J186=K186</formula>
    </cfRule>
    <cfRule type="expression" dxfId="728" priority="1801">
      <formula>J186&lt;K186</formula>
    </cfRule>
  </conditionalFormatting>
  <conditionalFormatting sqref="J188">
    <cfRule type="expression" dxfId="727" priority="1738">
      <formula>J188&lt;K188</formula>
    </cfRule>
    <cfRule type="expression" dxfId="726" priority="1737">
      <formula>J188=K188</formula>
    </cfRule>
    <cfRule type="expression" dxfId="725" priority="1739">
      <formula>J188&gt;K188</formula>
    </cfRule>
  </conditionalFormatting>
  <conditionalFormatting sqref="J190">
    <cfRule type="expression" dxfId="724" priority="1726">
      <formula>J190&lt;K190</formula>
    </cfRule>
    <cfRule type="expression" dxfId="723" priority="1727">
      <formula>J190&gt;K190</formula>
    </cfRule>
    <cfRule type="expression" dxfId="722" priority="1725">
      <formula>J190=K190</formula>
    </cfRule>
  </conditionalFormatting>
  <conditionalFormatting sqref="J192">
    <cfRule type="expression" dxfId="721" priority="1715">
      <formula>J192&gt;K192</formula>
    </cfRule>
    <cfRule type="expression" dxfId="720" priority="1714">
      <formula>J192&lt;K192</formula>
    </cfRule>
    <cfRule type="expression" dxfId="719" priority="1713">
      <formula>J192=K192</formula>
    </cfRule>
  </conditionalFormatting>
  <conditionalFormatting sqref="J194">
    <cfRule type="expression" dxfId="718" priority="1787">
      <formula>J194&gt;K194</formula>
    </cfRule>
    <cfRule type="expression" dxfId="717" priority="1786">
      <formula>J194&lt;K194</formula>
    </cfRule>
    <cfRule type="expression" dxfId="716" priority="1785">
      <formula>J194=K194</formula>
    </cfRule>
  </conditionalFormatting>
  <conditionalFormatting sqref="J200">
    <cfRule type="expression" dxfId="715" priority="1652">
      <formula>J200&gt;K200</formula>
    </cfRule>
    <cfRule type="expression" dxfId="714" priority="1650">
      <formula>J200=K200</formula>
    </cfRule>
    <cfRule type="expression" dxfId="713" priority="1651">
      <formula>J200&lt;K200</formula>
    </cfRule>
  </conditionalFormatting>
  <conditionalFormatting sqref="J202">
    <cfRule type="expression" dxfId="712" priority="1589">
      <formula>J202&gt;K202</formula>
    </cfRule>
    <cfRule type="expression" dxfId="711" priority="1588">
      <formula>J202&lt;K202</formula>
    </cfRule>
    <cfRule type="expression" dxfId="710" priority="1587">
      <formula>J202=K202</formula>
    </cfRule>
  </conditionalFormatting>
  <conditionalFormatting sqref="J204">
    <cfRule type="expression" dxfId="709" priority="1575">
      <formula>J204=K204</formula>
    </cfRule>
    <cfRule type="expression" dxfId="708" priority="1577">
      <formula>J204&gt;K204</formula>
    </cfRule>
    <cfRule type="expression" dxfId="707" priority="1576">
      <formula>J204&lt;K204</formula>
    </cfRule>
  </conditionalFormatting>
  <conditionalFormatting sqref="J206">
    <cfRule type="expression" dxfId="706" priority="1565">
      <formula>J206&gt;K206</formula>
    </cfRule>
    <cfRule type="expression" dxfId="705" priority="1564">
      <formula>J206&lt;K206</formula>
    </cfRule>
    <cfRule type="expression" dxfId="704" priority="1563">
      <formula>J206=K206</formula>
    </cfRule>
  </conditionalFormatting>
  <conditionalFormatting sqref="J208">
    <cfRule type="expression" dxfId="703" priority="1636">
      <formula>J208&lt;K208</formula>
    </cfRule>
    <cfRule type="expression" dxfId="702" priority="1635">
      <formula>J208=K208</formula>
    </cfRule>
    <cfRule type="expression" dxfId="701" priority="1637">
      <formula>J208&gt;K208</formula>
    </cfRule>
  </conditionalFormatting>
  <conditionalFormatting sqref="J214">
    <cfRule type="expression" dxfId="700" priority="1502">
      <formula>J214&gt;K214</formula>
    </cfRule>
    <cfRule type="expression" dxfId="699" priority="1501">
      <formula>J214&lt;K214</formula>
    </cfRule>
    <cfRule type="expression" dxfId="698" priority="1500">
      <formula>J214=K214</formula>
    </cfRule>
  </conditionalFormatting>
  <conditionalFormatting sqref="J216">
    <cfRule type="expression" dxfId="697" priority="1439">
      <formula>J216&gt;K216</formula>
    </cfRule>
    <cfRule type="expression" dxfId="696" priority="1437">
      <formula>J216=K216</formula>
    </cfRule>
    <cfRule type="expression" dxfId="695" priority="1438">
      <formula>J216&lt;K216</formula>
    </cfRule>
  </conditionalFormatting>
  <conditionalFormatting sqref="J218">
    <cfRule type="expression" dxfId="694" priority="1426">
      <formula>J218&lt;K218</formula>
    </cfRule>
    <cfRule type="expression" dxfId="693" priority="1425">
      <formula>J218=K218</formula>
    </cfRule>
    <cfRule type="expression" dxfId="692" priority="1427">
      <formula>J218&gt;K218</formula>
    </cfRule>
  </conditionalFormatting>
  <conditionalFormatting sqref="J220">
    <cfRule type="expression" dxfId="691" priority="1414">
      <formula>J220&lt;K220</formula>
    </cfRule>
    <cfRule type="expression" dxfId="690" priority="1415">
      <formula>J220&gt;K220</formula>
    </cfRule>
    <cfRule type="expression" dxfId="689" priority="1413">
      <formula>J220=K220</formula>
    </cfRule>
  </conditionalFormatting>
  <conditionalFormatting sqref="J222">
    <cfRule type="expression" dxfId="688" priority="1485">
      <formula>J222=K222</formula>
    </cfRule>
    <cfRule type="expression" dxfId="687" priority="1486">
      <formula>J222&lt;K222</formula>
    </cfRule>
    <cfRule type="expression" dxfId="686" priority="1487">
      <formula>J222&gt;K222</formula>
    </cfRule>
  </conditionalFormatting>
  <conditionalFormatting sqref="K20">
    <cfRule type="expression" dxfId="685" priority="1312">
      <formula>K20&lt;J20</formula>
    </cfRule>
    <cfRule type="expression" dxfId="684" priority="1311">
      <formula>K20=J20</formula>
    </cfRule>
    <cfRule type="expression" dxfId="683" priority="1313">
      <formula>K20&gt;J20</formula>
    </cfRule>
  </conditionalFormatting>
  <conditionalFormatting sqref="K22">
    <cfRule type="expression" dxfId="682" priority="1229">
      <formula>K22&gt;J22</formula>
    </cfRule>
    <cfRule type="expression" dxfId="681" priority="1228">
      <formula>K22&lt;J22</formula>
    </cfRule>
    <cfRule type="expression" dxfId="680" priority="1227">
      <formula>K22=J22</formula>
    </cfRule>
  </conditionalFormatting>
  <conditionalFormatting sqref="K24">
    <cfRule type="expression" dxfId="679" priority="1226">
      <formula>K24&gt;J24</formula>
    </cfRule>
    <cfRule type="expression" dxfId="678" priority="1225">
      <formula>K24&lt;J24</formula>
    </cfRule>
    <cfRule type="expression" dxfId="677" priority="1224">
      <formula>K24=J24</formula>
    </cfRule>
  </conditionalFormatting>
  <conditionalFormatting sqref="K26">
    <cfRule type="expression" dxfId="676" priority="1223">
      <formula>K26&gt;J26</formula>
    </cfRule>
    <cfRule type="expression" dxfId="675" priority="1222">
      <formula>K26&lt;J26</formula>
    </cfRule>
    <cfRule type="expression" dxfId="674" priority="1221">
      <formula>K26=J26</formula>
    </cfRule>
  </conditionalFormatting>
  <conditionalFormatting sqref="K28">
    <cfRule type="expression" dxfId="673" priority="1308">
      <formula>K28=J28</formula>
    </cfRule>
    <cfRule type="expression" dxfId="672" priority="1309">
      <formula>K28&lt;J28</formula>
    </cfRule>
    <cfRule type="expression" dxfId="671" priority="1310">
      <formula>K28&gt;J28</formula>
    </cfRule>
  </conditionalFormatting>
  <conditionalFormatting sqref="K33">
    <cfRule type="expression" dxfId="670" priority="1163">
      <formula>K33&gt;J33</formula>
    </cfRule>
    <cfRule type="expression" dxfId="669" priority="1162">
      <formula>K33&lt;J33</formula>
    </cfRule>
    <cfRule type="expression" dxfId="668" priority="1161">
      <formula>K33=J33</formula>
    </cfRule>
  </conditionalFormatting>
  <conditionalFormatting sqref="K35">
    <cfRule type="expression" dxfId="667" priority="1079">
      <formula>K35&gt;J35</formula>
    </cfRule>
    <cfRule type="expression" dxfId="666" priority="1078">
      <formula>K35&lt;J35</formula>
    </cfRule>
    <cfRule type="expression" dxfId="665" priority="1077">
      <formula>K35=J35</formula>
    </cfRule>
  </conditionalFormatting>
  <conditionalFormatting sqref="K37">
    <cfRule type="expression" dxfId="664" priority="1074">
      <formula>K37=J37</formula>
    </cfRule>
    <cfRule type="expression" dxfId="663" priority="1075">
      <formula>K37&lt;J37</formula>
    </cfRule>
    <cfRule type="expression" dxfId="662" priority="1076">
      <formula>K37&gt;J37</formula>
    </cfRule>
  </conditionalFormatting>
  <conditionalFormatting sqref="K39">
    <cfRule type="expression" dxfId="661" priority="1072">
      <formula>K39&lt;J39</formula>
    </cfRule>
    <cfRule type="expression" dxfId="660" priority="1073">
      <formula>K39&gt;J39</formula>
    </cfRule>
    <cfRule type="expression" dxfId="659" priority="1071">
      <formula>K39=J39</formula>
    </cfRule>
  </conditionalFormatting>
  <conditionalFormatting sqref="K41">
    <cfRule type="expression" dxfId="658" priority="1159">
      <formula>K41&lt;J41</formula>
    </cfRule>
    <cfRule type="expression" dxfId="657" priority="1160">
      <formula>K41&gt;J41</formula>
    </cfRule>
    <cfRule type="expression" dxfId="656" priority="1158">
      <formula>K41=J41</formula>
    </cfRule>
  </conditionalFormatting>
  <conditionalFormatting sqref="K47">
    <cfRule type="expression" dxfId="655" priority="1012">
      <formula>K47&lt;J47</formula>
    </cfRule>
    <cfRule type="expression" dxfId="654" priority="1011">
      <formula>K47=J47</formula>
    </cfRule>
    <cfRule type="expression" dxfId="653" priority="1013">
      <formula>K47&gt;J47</formula>
    </cfRule>
  </conditionalFormatting>
  <conditionalFormatting sqref="K49">
    <cfRule type="expression" dxfId="652" priority="927">
      <formula>K49=J49</formula>
    </cfRule>
    <cfRule type="expression" dxfId="651" priority="929">
      <formula>K49&gt;J49</formula>
    </cfRule>
    <cfRule type="expression" dxfId="650" priority="928">
      <formula>K49&lt;J49</formula>
    </cfRule>
  </conditionalFormatting>
  <conditionalFormatting sqref="K51">
    <cfRule type="expression" dxfId="649" priority="924">
      <formula>K51=J51</formula>
    </cfRule>
    <cfRule type="expression" dxfId="648" priority="926">
      <formula>K51&gt;J51</formula>
    </cfRule>
    <cfRule type="expression" dxfId="647" priority="925">
      <formula>K51&lt;J51</formula>
    </cfRule>
  </conditionalFormatting>
  <conditionalFormatting sqref="K53">
    <cfRule type="expression" dxfId="646" priority="923">
      <formula>K53&gt;J53</formula>
    </cfRule>
    <cfRule type="expression" dxfId="645" priority="922">
      <formula>K53&lt;J53</formula>
    </cfRule>
    <cfRule type="expression" dxfId="644" priority="921">
      <formula>K53=J53</formula>
    </cfRule>
  </conditionalFormatting>
  <conditionalFormatting sqref="K55">
    <cfRule type="expression" dxfId="643" priority="1008">
      <formula>K55=J55</formula>
    </cfRule>
    <cfRule type="expression" dxfId="642" priority="1009">
      <formula>K55&lt;J55</formula>
    </cfRule>
    <cfRule type="expression" dxfId="641" priority="1010">
      <formula>K55&gt;J55</formula>
    </cfRule>
  </conditionalFormatting>
  <conditionalFormatting sqref="K60">
    <cfRule type="expression" dxfId="640" priority="863">
      <formula>K60&gt;J60</formula>
    </cfRule>
    <cfRule type="expression" dxfId="639" priority="862">
      <formula>K60&lt;J60</formula>
    </cfRule>
    <cfRule type="expression" dxfId="638" priority="861">
      <formula>K60=J60</formula>
    </cfRule>
  </conditionalFormatting>
  <conditionalFormatting sqref="K62">
    <cfRule type="expression" dxfId="637" priority="778">
      <formula>K62&lt;J62</formula>
    </cfRule>
    <cfRule type="expression" dxfId="636" priority="777">
      <formula>K62=J62</formula>
    </cfRule>
    <cfRule type="expression" dxfId="635" priority="779">
      <formula>K62&gt;J62</formula>
    </cfRule>
  </conditionalFormatting>
  <conditionalFormatting sqref="K64">
    <cfRule type="expression" dxfId="634" priority="776">
      <formula>K64&gt;J64</formula>
    </cfRule>
    <cfRule type="expression" dxfId="633" priority="775">
      <formula>K64&lt;J64</formula>
    </cfRule>
    <cfRule type="expression" dxfId="632" priority="774">
      <formula>K64=J64</formula>
    </cfRule>
  </conditionalFormatting>
  <conditionalFormatting sqref="K66">
    <cfRule type="expression" dxfId="631" priority="773">
      <formula>K66&gt;J66</formula>
    </cfRule>
    <cfRule type="expression" dxfId="630" priority="771">
      <formula>K66=J66</formula>
    </cfRule>
    <cfRule type="expression" dxfId="629" priority="772">
      <formula>K66&lt;J66</formula>
    </cfRule>
  </conditionalFormatting>
  <conditionalFormatting sqref="K68">
    <cfRule type="expression" dxfId="628" priority="860">
      <formula>K68&gt;J68</formula>
    </cfRule>
    <cfRule type="expression" dxfId="627" priority="858">
      <formula>K68=J68</formula>
    </cfRule>
    <cfRule type="expression" dxfId="626" priority="859">
      <formula>K68&lt;J68</formula>
    </cfRule>
  </conditionalFormatting>
  <conditionalFormatting sqref="K74">
    <cfRule type="expression" dxfId="625" priority="711">
      <formula>K74=J74</formula>
    </cfRule>
    <cfRule type="expression" dxfId="624" priority="713">
      <formula>K74&gt;J74</formula>
    </cfRule>
    <cfRule type="expression" dxfId="623" priority="712">
      <formula>K74&lt;J74</formula>
    </cfRule>
  </conditionalFormatting>
  <conditionalFormatting sqref="K76">
    <cfRule type="expression" dxfId="622" priority="627">
      <formula>K76=J76</formula>
    </cfRule>
    <cfRule type="expression" dxfId="621" priority="628">
      <formula>K76&lt;J76</formula>
    </cfRule>
    <cfRule type="expression" dxfId="620" priority="629">
      <formula>K76&gt;J76</formula>
    </cfRule>
  </conditionalFormatting>
  <conditionalFormatting sqref="K78">
    <cfRule type="expression" dxfId="619" priority="625">
      <formula>K78&lt;J78</formula>
    </cfRule>
    <cfRule type="expression" dxfId="618" priority="626">
      <formula>K78&gt;J78</formula>
    </cfRule>
    <cfRule type="expression" dxfId="617" priority="624">
      <formula>K78=J78</formula>
    </cfRule>
  </conditionalFormatting>
  <conditionalFormatting sqref="K80">
    <cfRule type="expression" dxfId="616" priority="623">
      <formula>K80&gt;J80</formula>
    </cfRule>
    <cfRule type="expression" dxfId="615" priority="621">
      <formula>K80=J80</formula>
    </cfRule>
    <cfRule type="expression" dxfId="614" priority="622">
      <formula>K80&lt;J80</formula>
    </cfRule>
  </conditionalFormatting>
  <conditionalFormatting sqref="K82">
    <cfRule type="expression" dxfId="613" priority="709">
      <formula>K82&lt;J82</formula>
    </cfRule>
    <cfRule type="expression" dxfId="612" priority="710">
      <formula>K82&gt;J82</formula>
    </cfRule>
    <cfRule type="expression" dxfId="611" priority="708">
      <formula>K82=J82</formula>
    </cfRule>
  </conditionalFormatting>
  <conditionalFormatting sqref="K88">
    <cfRule type="expression" dxfId="610" priority="563">
      <formula>K88&gt;J88</formula>
    </cfRule>
    <cfRule type="expression" dxfId="609" priority="561">
      <formula>K88=J88</formula>
    </cfRule>
    <cfRule type="expression" dxfId="608" priority="562">
      <formula>K88&lt;J88</formula>
    </cfRule>
  </conditionalFormatting>
  <conditionalFormatting sqref="K90">
    <cfRule type="expression" dxfId="607" priority="479">
      <formula>K90&gt;J90</formula>
    </cfRule>
    <cfRule type="expression" dxfId="606" priority="478">
      <formula>K90&lt;J90</formula>
    </cfRule>
    <cfRule type="expression" dxfId="605" priority="477">
      <formula>K90=J90</formula>
    </cfRule>
  </conditionalFormatting>
  <conditionalFormatting sqref="K92">
    <cfRule type="expression" dxfId="604" priority="474">
      <formula>K92=J92</formula>
    </cfRule>
    <cfRule type="expression" dxfId="603" priority="476">
      <formula>K92&gt;J92</formula>
    </cfRule>
    <cfRule type="expression" dxfId="602" priority="475">
      <formula>K92&lt;J92</formula>
    </cfRule>
  </conditionalFormatting>
  <conditionalFormatting sqref="K94">
    <cfRule type="expression" dxfId="601" priority="472">
      <formula>K94&lt;J94</formula>
    </cfRule>
    <cfRule type="expression" dxfId="600" priority="471">
      <formula>K94=J94</formula>
    </cfRule>
    <cfRule type="expression" dxfId="599" priority="473">
      <formula>K94&gt;J94</formula>
    </cfRule>
  </conditionalFormatting>
  <conditionalFormatting sqref="K96">
    <cfRule type="expression" dxfId="598" priority="560">
      <formula>K96&gt;J96</formula>
    </cfRule>
    <cfRule type="expression" dxfId="597" priority="559">
      <formula>K96&lt;J96</formula>
    </cfRule>
    <cfRule type="expression" dxfId="596" priority="558">
      <formula>K96=J96</formula>
    </cfRule>
  </conditionalFormatting>
  <conditionalFormatting sqref="K102">
    <cfRule type="expression" dxfId="595" priority="413">
      <formula>K102&gt;J102</formula>
    </cfRule>
    <cfRule type="expression" dxfId="594" priority="411">
      <formula>K102=J102</formula>
    </cfRule>
    <cfRule type="expression" dxfId="593" priority="412">
      <formula>K102&lt;J102</formula>
    </cfRule>
  </conditionalFormatting>
  <conditionalFormatting sqref="K104">
    <cfRule type="expression" dxfId="592" priority="329">
      <formula>K104&gt;J104</formula>
    </cfRule>
    <cfRule type="expression" dxfId="591" priority="327">
      <formula>K104=J104</formula>
    </cfRule>
    <cfRule type="expression" dxfId="590" priority="328">
      <formula>K104&lt;J104</formula>
    </cfRule>
  </conditionalFormatting>
  <conditionalFormatting sqref="K106">
    <cfRule type="expression" dxfId="589" priority="325">
      <formula>K106&lt;J106</formula>
    </cfRule>
    <cfRule type="expression" dxfId="588" priority="326">
      <formula>K106&gt;J106</formula>
    </cfRule>
    <cfRule type="expression" dxfId="587" priority="324">
      <formula>K106=J106</formula>
    </cfRule>
  </conditionalFormatting>
  <conditionalFormatting sqref="K108">
    <cfRule type="expression" dxfId="586" priority="321">
      <formula>K108=J108</formula>
    </cfRule>
    <cfRule type="expression" dxfId="585" priority="323">
      <formula>K108&gt;J108</formula>
    </cfRule>
    <cfRule type="expression" dxfId="584" priority="322">
      <formula>K108&lt;J108</formula>
    </cfRule>
  </conditionalFormatting>
  <conditionalFormatting sqref="K110">
    <cfRule type="expression" dxfId="583" priority="409">
      <formula>K110&lt;J110</formula>
    </cfRule>
    <cfRule type="expression" dxfId="582" priority="408">
      <formula>K110=J110</formula>
    </cfRule>
    <cfRule type="expression" dxfId="581" priority="410">
      <formula>K110&gt;J110</formula>
    </cfRule>
  </conditionalFormatting>
  <conditionalFormatting sqref="K116">
    <cfRule type="expression" dxfId="580" priority="261">
      <formula>K116=J116</formula>
    </cfRule>
    <cfRule type="expression" dxfId="579" priority="263">
      <formula>K116&gt;J116</formula>
    </cfRule>
    <cfRule type="expression" dxfId="578" priority="262">
      <formula>K116&lt;J116</formula>
    </cfRule>
  </conditionalFormatting>
  <conditionalFormatting sqref="K118">
    <cfRule type="expression" dxfId="577" priority="177">
      <formula>K118=J118</formula>
    </cfRule>
    <cfRule type="expression" dxfId="576" priority="178">
      <formula>K118&lt;J118</formula>
    </cfRule>
    <cfRule type="expression" dxfId="575" priority="179">
      <formula>K118&gt;J118</formula>
    </cfRule>
  </conditionalFormatting>
  <conditionalFormatting sqref="K120">
    <cfRule type="expression" dxfId="574" priority="176">
      <formula>K120&gt;J120</formula>
    </cfRule>
    <cfRule type="expression" dxfId="573" priority="175">
      <formula>K120&lt;J120</formula>
    </cfRule>
    <cfRule type="expression" dxfId="572" priority="174">
      <formula>K120=J120</formula>
    </cfRule>
  </conditionalFormatting>
  <conditionalFormatting sqref="K122">
    <cfRule type="expression" dxfId="571" priority="171">
      <formula>K122=J122</formula>
    </cfRule>
    <cfRule type="expression" dxfId="570" priority="172">
      <formula>K122&lt;J122</formula>
    </cfRule>
    <cfRule type="expression" dxfId="569" priority="173">
      <formula>K122&gt;J122</formula>
    </cfRule>
  </conditionalFormatting>
  <conditionalFormatting sqref="K124">
    <cfRule type="expression" dxfId="568" priority="258">
      <formula>K124=J124</formula>
    </cfRule>
    <cfRule type="expression" dxfId="567" priority="259">
      <formula>K124&lt;J124</formula>
    </cfRule>
    <cfRule type="expression" dxfId="566" priority="260">
      <formula>K124&gt;J124</formula>
    </cfRule>
  </conditionalFormatting>
  <conditionalFormatting sqref="K130">
    <cfRule type="expression" dxfId="565" priority="113">
      <formula>K130&gt;J130</formula>
    </cfRule>
    <cfRule type="expression" dxfId="564" priority="112">
      <formula>K130&lt;J130</formula>
    </cfRule>
    <cfRule type="expression" dxfId="563" priority="111">
      <formula>K130=J130</formula>
    </cfRule>
  </conditionalFormatting>
  <conditionalFormatting sqref="K132">
    <cfRule type="expression" dxfId="562" priority="29">
      <formula>K132&gt;J132</formula>
    </cfRule>
    <cfRule type="expression" dxfId="561" priority="28">
      <formula>K132&lt;J132</formula>
    </cfRule>
    <cfRule type="expression" dxfId="560" priority="27">
      <formula>K132=J132</formula>
    </cfRule>
  </conditionalFormatting>
  <conditionalFormatting sqref="K134">
    <cfRule type="expression" dxfId="559" priority="26">
      <formula>K134&gt;J134</formula>
    </cfRule>
    <cfRule type="expression" dxfId="558" priority="25">
      <formula>K134&lt;J134</formula>
    </cfRule>
    <cfRule type="expression" dxfId="557" priority="24">
      <formula>K134=J134</formula>
    </cfRule>
  </conditionalFormatting>
  <conditionalFormatting sqref="K136">
    <cfRule type="expression" dxfId="556" priority="23">
      <formula>K136&gt;J136</formula>
    </cfRule>
    <cfRule type="expression" dxfId="555" priority="22">
      <formula>K136&lt;J136</formula>
    </cfRule>
    <cfRule type="expression" dxfId="554" priority="21">
      <formula>K136=J136</formula>
    </cfRule>
  </conditionalFormatting>
  <conditionalFormatting sqref="K138">
    <cfRule type="expression" dxfId="553" priority="110">
      <formula>K138&gt;J138</formula>
    </cfRule>
    <cfRule type="expression" dxfId="552" priority="109">
      <formula>K138&lt;J138</formula>
    </cfRule>
    <cfRule type="expression" dxfId="551" priority="108">
      <formula>K138=J138</formula>
    </cfRule>
  </conditionalFormatting>
  <conditionalFormatting sqref="K144">
    <cfRule type="expression" dxfId="550" priority="2213">
      <formula>K144&gt;J144</formula>
    </cfRule>
    <cfRule type="expression" dxfId="549" priority="2212">
      <formula>K144&lt;J144</formula>
    </cfRule>
    <cfRule type="expression" dxfId="548" priority="2211">
      <formula>K144=J144</formula>
    </cfRule>
  </conditionalFormatting>
  <conditionalFormatting sqref="K146">
    <cfRule type="expression" dxfId="547" priority="2129">
      <formula>K146&gt;J146</formula>
    </cfRule>
    <cfRule type="expression" dxfId="546" priority="2128">
      <formula>K146&lt;J146</formula>
    </cfRule>
    <cfRule type="expression" dxfId="545" priority="2127">
      <formula>K146=J146</formula>
    </cfRule>
  </conditionalFormatting>
  <conditionalFormatting sqref="K148">
    <cfRule type="expression" dxfId="544" priority="2126">
      <formula>K148&gt;J148</formula>
    </cfRule>
    <cfRule type="expression" dxfId="543" priority="2125">
      <formula>K148&lt;J148</formula>
    </cfRule>
    <cfRule type="expression" dxfId="542" priority="2124">
      <formula>K148=J148</formula>
    </cfRule>
  </conditionalFormatting>
  <conditionalFormatting sqref="K150">
    <cfRule type="expression" dxfId="541" priority="2123">
      <formula>K150&gt;J150</formula>
    </cfRule>
    <cfRule type="expression" dxfId="540" priority="2122">
      <formula>K150&lt;J150</formula>
    </cfRule>
    <cfRule type="expression" dxfId="539" priority="2121">
      <formula>K150=J150</formula>
    </cfRule>
  </conditionalFormatting>
  <conditionalFormatting sqref="K152">
    <cfRule type="expression" dxfId="538" priority="2209">
      <formula>K152&lt;J152</formula>
    </cfRule>
    <cfRule type="expression" dxfId="537" priority="2210">
      <formula>K152&gt;J152</formula>
    </cfRule>
    <cfRule type="expression" dxfId="536" priority="2208">
      <formula>K152=J152</formula>
    </cfRule>
  </conditionalFormatting>
  <conditionalFormatting sqref="K158">
    <cfRule type="expression" dxfId="535" priority="2061">
      <formula>K158=J158</formula>
    </cfRule>
    <cfRule type="expression" dxfId="534" priority="2063">
      <formula>K158&gt;J158</formula>
    </cfRule>
    <cfRule type="expression" dxfId="533" priority="2062">
      <formula>K158&lt;J158</formula>
    </cfRule>
  </conditionalFormatting>
  <conditionalFormatting sqref="K160">
    <cfRule type="expression" dxfId="532" priority="1979">
      <formula>K160&gt;J160</formula>
    </cfRule>
    <cfRule type="expression" dxfId="531" priority="1977">
      <formula>K160=J160</formula>
    </cfRule>
    <cfRule type="expression" dxfId="530" priority="1978">
      <formula>K160&lt;J160</formula>
    </cfRule>
  </conditionalFormatting>
  <conditionalFormatting sqref="K162">
    <cfRule type="expression" dxfId="529" priority="1976">
      <formula>K162&gt;J162</formula>
    </cfRule>
    <cfRule type="expression" dxfId="528" priority="1975">
      <formula>K162&lt;J162</formula>
    </cfRule>
    <cfRule type="expression" dxfId="527" priority="1974">
      <formula>K162=J162</formula>
    </cfRule>
  </conditionalFormatting>
  <conditionalFormatting sqref="K164">
    <cfRule type="expression" dxfId="526" priority="1973">
      <formula>K164&gt;J164</formula>
    </cfRule>
    <cfRule type="expression" dxfId="525" priority="1972">
      <formula>K164&lt;J164</formula>
    </cfRule>
    <cfRule type="expression" dxfId="524" priority="1971">
      <formula>K164=J164</formula>
    </cfRule>
  </conditionalFormatting>
  <conditionalFormatting sqref="K166">
    <cfRule type="expression" dxfId="523" priority="2059">
      <formula>K166&lt;J166</formula>
    </cfRule>
    <cfRule type="expression" dxfId="522" priority="2058">
      <formula>K166=J166</formula>
    </cfRule>
    <cfRule type="expression" dxfId="521" priority="2060">
      <formula>K166&gt;J166</formula>
    </cfRule>
  </conditionalFormatting>
  <conditionalFormatting sqref="K172">
    <cfRule type="expression" dxfId="520" priority="1912">
      <formula>K172&lt;J172</formula>
    </cfRule>
    <cfRule type="expression" dxfId="519" priority="1911">
      <formula>K172=J172</formula>
    </cfRule>
    <cfRule type="expression" dxfId="518" priority="1913">
      <formula>K172&gt;J172</formula>
    </cfRule>
  </conditionalFormatting>
  <conditionalFormatting sqref="K174">
    <cfRule type="expression" dxfId="517" priority="1828">
      <formula>K174&lt;J174</formula>
    </cfRule>
    <cfRule type="expression" dxfId="516" priority="1829">
      <formula>K174&gt;J174</formula>
    </cfRule>
    <cfRule type="expression" dxfId="515" priority="1827">
      <formula>K174=J174</formula>
    </cfRule>
  </conditionalFormatting>
  <conditionalFormatting sqref="K176">
    <cfRule type="expression" dxfId="514" priority="1825">
      <formula>K176&lt;J176</formula>
    </cfRule>
    <cfRule type="expression" dxfId="513" priority="1826">
      <formula>K176&gt;J176</formula>
    </cfRule>
    <cfRule type="expression" dxfId="512" priority="1824">
      <formula>K176=J176</formula>
    </cfRule>
  </conditionalFormatting>
  <conditionalFormatting sqref="K178">
    <cfRule type="expression" dxfId="511" priority="1821">
      <formula>K178=J178</formula>
    </cfRule>
    <cfRule type="expression" dxfId="510" priority="1823">
      <formula>K178&gt;J178</formula>
    </cfRule>
    <cfRule type="expression" dxfId="509" priority="1822">
      <formula>K178&lt;J178</formula>
    </cfRule>
  </conditionalFormatting>
  <conditionalFormatting sqref="K180">
    <cfRule type="expression" dxfId="508" priority="1910">
      <formula>K180&gt;J180</formula>
    </cfRule>
    <cfRule type="expression" dxfId="507" priority="1909">
      <formula>K180&lt;J180</formula>
    </cfRule>
    <cfRule type="expression" dxfId="506" priority="1908">
      <formula>K180=J180</formula>
    </cfRule>
  </conditionalFormatting>
  <conditionalFormatting sqref="K186">
    <cfRule type="expression" dxfId="505" priority="1763">
      <formula>K186&gt;J186</formula>
    </cfRule>
    <cfRule type="expression" dxfId="504" priority="1761">
      <formula>K186=J186</formula>
    </cfRule>
    <cfRule type="expression" dxfId="503" priority="1762">
      <formula>K186&lt;J186</formula>
    </cfRule>
  </conditionalFormatting>
  <conditionalFormatting sqref="K188">
    <cfRule type="expression" dxfId="502" priority="1678">
      <formula>K188&lt;J188</formula>
    </cfRule>
    <cfRule type="expression" dxfId="501" priority="1677">
      <formula>K188=J188</formula>
    </cfRule>
    <cfRule type="expression" dxfId="500" priority="1679">
      <formula>K188&gt;J188</formula>
    </cfRule>
  </conditionalFormatting>
  <conditionalFormatting sqref="K190">
    <cfRule type="expression" dxfId="499" priority="1676">
      <formula>K190&gt;J190</formula>
    </cfRule>
    <cfRule type="expression" dxfId="498" priority="1675">
      <formula>K190&lt;J190</formula>
    </cfRule>
    <cfRule type="expression" dxfId="497" priority="1674">
      <formula>K190=J190</formula>
    </cfRule>
  </conditionalFormatting>
  <conditionalFormatting sqref="K192">
    <cfRule type="expression" dxfId="496" priority="1672">
      <formula>K192&lt;J192</formula>
    </cfRule>
    <cfRule type="expression" dxfId="495" priority="1671">
      <formula>K192=J192</formula>
    </cfRule>
    <cfRule type="expression" dxfId="494" priority="1673">
      <formula>K192&gt;J192</formula>
    </cfRule>
  </conditionalFormatting>
  <conditionalFormatting sqref="K194">
    <cfRule type="expression" dxfId="493" priority="1758">
      <formula>K194=J194</formula>
    </cfRule>
    <cfRule type="expression" dxfId="492" priority="1759">
      <formula>K194&lt;J194</formula>
    </cfRule>
    <cfRule type="expression" dxfId="491" priority="1760">
      <formula>K194&gt;J194</formula>
    </cfRule>
  </conditionalFormatting>
  <conditionalFormatting sqref="K200">
    <cfRule type="expression" dxfId="490" priority="1611">
      <formula>K200=J200</formula>
    </cfRule>
    <cfRule type="expression" dxfId="489" priority="1612">
      <formula>K200&lt;J200</formula>
    </cfRule>
    <cfRule type="expression" dxfId="488" priority="1613">
      <formula>K200&gt;J200</formula>
    </cfRule>
  </conditionalFormatting>
  <conditionalFormatting sqref="K202">
    <cfRule type="expression" dxfId="487" priority="1527">
      <formula>K202=J202</formula>
    </cfRule>
    <cfRule type="expression" dxfId="486" priority="1529">
      <formula>K202&gt;J202</formula>
    </cfRule>
    <cfRule type="expression" dxfId="485" priority="1528">
      <formula>K202&lt;J202</formula>
    </cfRule>
  </conditionalFormatting>
  <conditionalFormatting sqref="K204">
    <cfRule type="expression" dxfId="484" priority="1526">
      <formula>K204&gt;J204</formula>
    </cfRule>
    <cfRule type="expression" dxfId="483" priority="1524">
      <formula>K204=J204</formula>
    </cfRule>
    <cfRule type="expression" dxfId="482" priority="1525">
      <formula>K204&lt;J204</formula>
    </cfRule>
  </conditionalFormatting>
  <conditionalFormatting sqref="K206">
    <cfRule type="expression" dxfId="481" priority="1522">
      <formula>K206&lt;J206</formula>
    </cfRule>
    <cfRule type="expression" dxfId="480" priority="1521">
      <formula>K206=J206</formula>
    </cfRule>
    <cfRule type="expression" dxfId="479" priority="1523">
      <formula>K206&gt;J206</formula>
    </cfRule>
  </conditionalFormatting>
  <conditionalFormatting sqref="K208">
    <cfRule type="expression" dxfId="478" priority="1608">
      <formula>K208=J208</formula>
    </cfRule>
    <cfRule type="expression" dxfId="477" priority="1610">
      <formula>K208&gt;J208</formula>
    </cfRule>
    <cfRule type="expression" dxfId="476" priority="1609">
      <formula>K208&lt;J208</formula>
    </cfRule>
  </conditionalFormatting>
  <conditionalFormatting sqref="K214">
    <cfRule type="expression" dxfId="475" priority="1461">
      <formula>K214=J214</formula>
    </cfRule>
    <cfRule type="expression" dxfId="474" priority="1462">
      <formula>K214&lt;J214</formula>
    </cfRule>
    <cfRule type="expression" dxfId="473" priority="1463">
      <formula>K214&gt;J214</formula>
    </cfRule>
  </conditionalFormatting>
  <conditionalFormatting sqref="K216">
    <cfRule type="expression" dxfId="472" priority="1379">
      <formula>K216&gt;J216</formula>
    </cfRule>
    <cfRule type="expression" dxfId="471" priority="1377">
      <formula>K216=J216</formula>
    </cfRule>
    <cfRule type="expression" dxfId="470" priority="1378">
      <formula>K216&lt;J216</formula>
    </cfRule>
  </conditionalFormatting>
  <conditionalFormatting sqref="K218">
    <cfRule type="expression" dxfId="469" priority="1376">
      <formula>K218&gt;J218</formula>
    </cfRule>
    <cfRule type="expression" dxfId="468" priority="1375">
      <formula>K218&lt;J218</formula>
    </cfRule>
    <cfRule type="expression" dxfId="467" priority="1374">
      <formula>K218=J218</formula>
    </cfRule>
  </conditionalFormatting>
  <conditionalFormatting sqref="K220">
    <cfRule type="expression" dxfId="466" priority="1372">
      <formula>K220&lt;J220</formula>
    </cfRule>
    <cfRule type="expression" dxfId="465" priority="1373">
      <formula>K220&gt;J220</formula>
    </cfRule>
    <cfRule type="expression" dxfId="464" priority="1371">
      <formula>K220=J220</formula>
    </cfRule>
  </conditionalFormatting>
  <conditionalFormatting sqref="K222">
    <cfRule type="expression" dxfId="463" priority="1460">
      <formula>K222&gt;J222</formula>
    </cfRule>
    <cfRule type="expression" dxfId="462" priority="1458">
      <formula>K222=J222</formula>
    </cfRule>
    <cfRule type="expression" dxfId="461" priority="1459">
      <formula>K222&lt;J222</formula>
    </cfRule>
  </conditionalFormatting>
  <conditionalFormatting sqref="L20">
    <cfRule type="expression" dxfId="460" priority="1348">
      <formula>L20&lt;M20</formula>
    </cfRule>
    <cfRule type="expression" dxfId="459" priority="1349">
      <formula>L20&gt;M20</formula>
    </cfRule>
    <cfRule type="expression" dxfId="458" priority="1347">
      <formula>L20=M20</formula>
    </cfRule>
  </conditionalFormatting>
  <conditionalFormatting sqref="L22">
    <cfRule type="expression" dxfId="457" priority="1284">
      <formula>L22=M22</formula>
    </cfRule>
    <cfRule type="expression" dxfId="456" priority="1286">
      <formula>L22&gt;M22</formula>
    </cfRule>
    <cfRule type="expression" dxfId="455" priority="1285">
      <formula>L22&lt;M22</formula>
    </cfRule>
  </conditionalFormatting>
  <conditionalFormatting sqref="L24">
    <cfRule type="expression" dxfId="454" priority="1273">
      <formula>L24&lt;M24</formula>
    </cfRule>
    <cfRule type="expression" dxfId="453" priority="1272">
      <formula>L24=M24</formula>
    </cfRule>
    <cfRule type="expression" dxfId="452" priority="1274">
      <formula>L24&gt;M24</formula>
    </cfRule>
  </conditionalFormatting>
  <conditionalFormatting sqref="L26">
    <cfRule type="expression" dxfId="451" priority="1262">
      <formula>L26&gt;M26</formula>
    </cfRule>
    <cfRule type="expression" dxfId="450" priority="1260">
      <formula>L26=M26</formula>
    </cfRule>
    <cfRule type="expression" dxfId="449" priority="1261">
      <formula>L26&lt;M26</formula>
    </cfRule>
  </conditionalFormatting>
  <conditionalFormatting sqref="L28">
    <cfRule type="expression" dxfId="448" priority="1332">
      <formula>L28=M28</formula>
    </cfRule>
    <cfRule type="expression" dxfId="447" priority="1333">
      <formula>L28&lt;M28</formula>
    </cfRule>
    <cfRule type="expression" dxfId="446" priority="1334">
      <formula>L28&gt;M28</formula>
    </cfRule>
  </conditionalFormatting>
  <conditionalFormatting sqref="L33">
    <cfRule type="expression" dxfId="445" priority="1197">
      <formula>L33=M33</formula>
    </cfRule>
    <cfRule type="expression" dxfId="444" priority="1199">
      <formula>L33&gt;M33</formula>
    </cfRule>
    <cfRule type="expression" dxfId="443" priority="1198">
      <formula>L33&lt;M33</formula>
    </cfRule>
  </conditionalFormatting>
  <conditionalFormatting sqref="L35">
    <cfRule type="expression" dxfId="442" priority="1134">
      <formula>L35=M35</formula>
    </cfRule>
    <cfRule type="expression" dxfId="441" priority="1135">
      <formula>L35&lt;M35</formula>
    </cfRule>
    <cfRule type="expression" dxfId="440" priority="1136">
      <formula>L35&gt;M35</formula>
    </cfRule>
  </conditionalFormatting>
  <conditionalFormatting sqref="L37">
    <cfRule type="expression" dxfId="439" priority="1123">
      <formula>L37&lt;M37</formula>
    </cfRule>
    <cfRule type="expression" dxfId="438" priority="1122">
      <formula>L37=M37</formula>
    </cfRule>
    <cfRule type="expression" dxfId="437" priority="1124">
      <formula>L37&gt;M37</formula>
    </cfRule>
  </conditionalFormatting>
  <conditionalFormatting sqref="L39">
    <cfRule type="expression" dxfId="436" priority="1112">
      <formula>L39&gt;M39</formula>
    </cfRule>
    <cfRule type="expression" dxfId="435" priority="1111">
      <formula>L39&lt;M39</formula>
    </cfRule>
    <cfRule type="expression" dxfId="434" priority="1110">
      <formula>L39=M39</formula>
    </cfRule>
  </conditionalFormatting>
  <conditionalFormatting sqref="L41">
    <cfRule type="expression" dxfId="433" priority="1182">
      <formula>L41=M41</formula>
    </cfRule>
    <cfRule type="expression" dxfId="432" priority="1183">
      <formula>L41&lt;M41</formula>
    </cfRule>
    <cfRule type="expression" dxfId="431" priority="1184">
      <formula>L41&gt;M41</formula>
    </cfRule>
  </conditionalFormatting>
  <conditionalFormatting sqref="L47">
    <cfRule type="expression" dxfId="430" priority="1047">
      <formula>L47=M47</formula>
    </cfRule>
    <cfRule type="expression" dxfId="429" priority="1048">
      <formula>L47&lt;M47</formula>
    </cfRule>
    <cfRule type="expression" dxfId="428" priority="1049">
      <formula>L47&gt;M47</formula>
    </cfRule>
  </conditionalFormatting>
  <conditionalFormatting sqref="L49">
    <cfRule type="expression" dxfId="427" priority="985">
      <formula>L49&lt;M49</formula>
    </cfRule>
    <cfRule type="expression" dxfId="426" priority="984">
      <formula>L49=M49</formula>
    </cfRule>
    <cfRule type="expression" dxfId="425" priority="986">
      <formula>L49&gt;M49</formula>
    </cfRule>
  </conditionalFormatting>
  <conditionalFormatting sqref="L51">
    <cfRule type="expression" dxfId="424" priority="972">
      <formula>L51=M51</formula>
    </cfRule>
    <cfRule type="expression" dxfId="423" priority="973">
      <formula>L51&lt;M51</formula>
    </cfRule>
    <cfRule type="expression" dxfId="422" priority="974">
      <formula>L51&gt;M51</formula>
    </cfRule>
  </conditionalFormatting>
  <conditionalFormatting sqref="L53">
    <cfRule type="expression" dxfId="421" priority="960">
      <formula>L53=M53</formula>
    </cfRule>
    <cfRule type="expression" dxfId="420" priority="961">
      <formula>L53&lt;M53</formula>
    </cfRule>
    <cfRule type="expression" dxfId="419" priority="962">
      <formula>L53&gt;M53</formula>
    </cfRule>
  </conditionalFormatting>
  <conditionalFormatting sqref="L55">
    <cfRule type="expression" dxfId="418" priority="1034">
      <formula>L55&gt;M55</formula>
    </cfRule>
    <cfRule type="expression" dxfId="417" priority="1033">
      <formula>L55&lt;M55</formula>
    </cfRule>
    <cfRule type="expression" dxfId="416" priority="1032">
      <formula>L55=M55</formula>
    </cfRule>
  </conditionalFormatting>
  <conditionalFormatting sqref="L60">
    <cfRule type="expression" dxfId="415" priority="897">
      <formula>L60=M60</formula>
    </cfRule>
    <cfRule type="expression" dxfId="414" priority="899">
      <formula>L60&gt;M60</formula>
    </cfRule>
    <cfRule type="expression" dxfId="413" priority="898">
      <formula>L60&lt;M60</formula>
    </cfRule>
  </conditionalFormatting>
  <conditionalFormatting sqref="L62">
    <cfRule type="expression" dxfId="412" priority="836">
      <formula>L62&gt;M62</formula>
    </cfRule>
    <cfRule type="expression" dxfId="411" priority="835">
      <formula>L62&lt;M62</formula>
    </cfRule>
    <cfRule type="expression" dxfId="410" priority="834">
      <formula>L62=M62</formula>
    </cfRule>
  </conditionalFormatting>
  <conditionalFormatting sqref="L64">
    <cfRule type="expression" dxfId="409" priority="824">
      <formula>L64&gt;M64</formula>
    </cfRule>
    <cfRule type="expression" dxfId="408" priority="823">
      <formula>L64&lt;M64</formula>
    </cfRule>
    <cfRule type="expression" dxfId="407" priority="822">
      <formula>L64=M64</formula>
    </cfRule>
  </conditionalFormatting>
  <conditionalFormatting sqref="L66">
    <cfRule type="expression" dxfId="406" priority="811">
      <formula>L66&lt;M66</formula>
    </cfRule>
    <cfRule type="expression" dxfId="405" priority="812">
      <formula>L66&gt;M66</formula>
    </cfRule>
    <cfRule type="expression" dxfId="404" priority="810">
      <formula>L66=M66</formula>
    </cfRule>
  </conditionalFormatting>
  <conditionalFormatting sqref="L68">
    <cfRule type="expression" dxfId="403" priority="882">
      <formula>L68=M68</formula>
    </cfRule>
    <cfRule type="expression" dxfId="402" priority="884">
      <formula>L68&gt;M68</formula>
    </cfRule>
    <cfRule type="expression" dxfId="401" priority="883">
      <formula>L68&lt;M68</formula>
    </cfRule>
  </conditionalFormatting>
  <conditionalFormatting sqref="L74">
    <cfRule type="expression" dxfId="400" priority="747">
      <formula>L74=M74</formula>
    </cfRule>
    <cfRule type="expression" dxfId="399" priority="749">
      <formula>L74&gt;M74</formula>
    </cfRule>
    <cfRule type="expression" dxfId="398" priority="748">
      <formula>L74&lt;M74</formula>
    </cfRule>
  </conditionalFormatting>
  <conditionalFormatting sqref="L76">
    <cfRule type="expression" dxfId="397" priority="685">
      <formula>L76&lt;M76</formula>
    </cfRule>
    <cfRule type="expression" dxfId="396" priority="684">
      <formula>L76=M76</formula>
    </cfRule>
    <cfRule type="expression" dxfId="395" priority="686">
      <formula>L76&gt;M76</formula>
    </cfRule>
  </conditionalFormatting>
  <conditionalFormatting sqref="L78">
    <cfRule type="expression" dxfId="394" priority="672">
      <formula>L78=M78</formula>
    </cfRule>
    <cfRule type="expression" dxfId="393" priority="673">
      <formula>L78&lt;M78</formula>
    </cfRule>
    <cfRule type="expression" dxfId="392" priority="674">
      <formula>L78&gt;M78</formula>
    </cfRule>
  </conditionalFormatting>
  <conditionalFormatting sqref="L80">
    <cfRule type="expression" dxfId="391" priority="660">
      <formula>L80=M80</formula>
    </cfRule>
    <cfRule type="expression" dxfId="390" priority="662">
      <formula>L80&gt;M80</formula>
    </cfRule>
    <cfRule type="expression" dxfId="389" priority="661">
      <formula>L80&lt;M80</formula>
    </cfRule>
  </conditionalFormatting>
  <conditionalFormatting sqref="L82">
    <cfRule type="expression" dxfId="388" priority="734">
      <formula>L82&gt;M82</formula>
    </cfRule>
    <cfRule type="expression" dxfId="387" priority="732">
      <formula>L82=M82</formula>
    </cfRule>
    <cfRule type="expression" dxfId="386" priority="733">
      <formula>L82&lt;M82</formula>
    </cfRule>
  </conditionalFormatting>
  <conditionalFormatting sqref="L88">
    <cfRule type="expression" dxfId="385" priority="597">
      <formula>L88=M88</formula>
    </cfRule>
    <cfRule type="expression" dxfId="384" priority="598">
      <formula>L88&lt;M88</formula>
    </cfRule>
    <cfRule type="expression" dxfId="383" priority="599">
      <formula>L88&gt;M88</formula>
    </cfRule>
  </conditionalFormatting>
  <conditionalFormatting sqref="L90">
    <cfRule type="expression" dxfId="382" priority="536">
      <formula>L90&gt;M90</formula>
    </cfRule>
    <cfRule type="expression" dxfId="381" priority="534">
      <formula>L90=M90</formula>
    </cfRule>
    <cfRule type="expression" dxfId="380" priority="535">
      <formula>L90&lt;M90</formula>
    </cfRule>
  </conditionalFormatting>
  <conditionalFormatting sqref="L92">
    <cfRule type="expression" dxfId="379" priority="522">
      <formula>L92=M92</formula>
    </cfRule>
    <cfRule type="expression" dxfId="378" priority="524">
      <formula>L92&gt;M92</formula>
    </cfRule>
    <cfRule type="expression" dxfId="377" priority="523">
      <formula>L92&lt;M92</formula>
    </cfRule>
  </conditionalFormatting>
  <conditionalFormatting sqref="L94">
    <cfRule type="expression" dxfId="376" priority="512">
      <formula>L94&gt;M94</formula>
    </cfRule>
    <cfRule type="expression" dxfId="375" priority="511">
      <formula>L94&lt;M94</formula>
    </cfRule>
    <cfRule type="expression" dxfId="374" priority="510">
      <formula>L94=M94</formula>
    </cfRule>
  </conditionalFormatting>
  <conditionalFormatting sqref="L96">
    <cfRule type="expression" dxfId="373" priority="582">
      <formula>L96=M96</formula>
    </cfRule>
    <cfRule type="expression" dxfId="372" priority="583">
      <formula>L96&lt;M96</formula>
    </cfRule>
    <cfRule type="expression" dxfId="371" priority="584">
      <formula>L96&gt;M96</formula>
    </cfRule>
  </conditionalFormatting>
  <conditionalFormatting sqref="L102">
    <cfRule type="expression" dxfId="370" priority="448">
      <formula>L102&lt;M102</formula>
    </cfRule>
    <cfRule type="expression" dxfId="369" priority="449">
      <formula>L102&gt;M102</formula>
    </cfRule>
    <cfRule type="expression" dxfId="368" priority="447">
      <formula>L102=M102</formula>
    </cfRule>
  </conditionalFormatting>
  <conditionalFormatting sqref="L104">
    <cfRule type="expression" dxfId="367" priority="386">
      <formula>L104&gt;M104</formula>
    </cfRule>
    <cfRule type="expression" dxfId="366" priority="384">
      <formula>L104=M104</formula>
    </cfRule>
    <cfRule type="expression" dxfId="365" priority="385">
      <formula>L104&lt;M104</formula>
    </cfRule>
  </conditionalFormatting>
  <conditionalFormatting sqref="L106">
    <cfRule type="expression" dxfId="364" priority="373">
      <formula>L106&lt;M106</formula>
    </cfRule>
    <cfRule type="expression" dxfId="363" priority="374">
      <formula>L106&gt;M106</formula>
    </cfRule>
    <cfRule type="expression" dxfId="362" priority="372">
      <formula>L106=M106</formula>
    </cfRule>
  </conditionalFormatting>
  <conditionalFormatting sqref="L108">
    <cfRule type="expression" dxfId="361" priority="360">
      <formula>L108=M108</formula>
    </cfRule>
    <cfRule type="expression" dxfId="360" priority="361">
      <formula>L108&lt;M108</formula>
    </cfRule>
    <cfRule type="expression" dxfId="359" priority="362">
      <formula>L108&gt;M108</formula>
    </cfRule>
  </conditionalFormatting>
  <conditionalFormatting sqref="L110">
    <cfRule type="expression" dxfId="358" priority="432">
      <formula>L110=M110</formula>
    </cfRule>
    <cfRule type="expression" dxfId="357" priority="433">
      <formula>L110&lt;M110</formula>
    </cfRule>
    <cfRule type="expression" dxfId="356" priority="434">
      <formula>L110&gt;M110</formula>
    </cfRule>
  </conditionalFormatting>
  <conditionalFormatting sqref="L116">
    <cfRule type="expression" dxfId="355" priority="299">
      <formula>L116&gt;M116</formula>
    </cfRule>
    <cfRule type="expression" dxfId="354" priority="298">
      <formula>L116&lt;M116</formula>
    </cfRule>
    <cfRule type="expression" dxfId="353" priority="297">
      <formula>L116=M116</formula>
    </cfRule>
  </conditionalFormatting>
  <conditionalFormatting sqref="L118">
    <cfRule type="expression" dxfId="352" priority="236">
      <formula>L118&gt;M118</formula>
    </cfRule>
    <cfRule type="expression" dxfId="351" priority="235">
      <formula>L118&lt;M118</formula>
    </cfRule>
    <cfRule type="expression" dxfId="350" priority="234">
      <formula>L118=M118</formula>
    </cfRule>
  </conditionalFormatting>
  <conditionalFormatting sqref="L120">
    <cfRule type="expression" dxfId="349" priority="224">
      <formula>L120&gt;M120</formula>
    </cfRule>
    <cfRule type="expression" dxfId="348" priority="223">
      <formula>L120&lt;M120</formula>
    </cfRule>
    <cfRule type="expression" dxfId="347" priority="222">
      <formula>L120=M120</formula>
    </cfRule>
  </conditionalFormatting>
  <conditionalFormatting sqref="L122">
    <cfRule type="expression" dxfId="346" priority="212">
      <formula>L122&gt;M122</formula>
    </cfRule>
    <cfRule type="expression" dxfId="345" priority="211">
      <formula>L122&lt;M122</formula>
    </cfRule>
    <cfRule type="expression" dxfId="344" priority="210">
      <formula>L122=M122</formula>
    </cfRule>
  </conditionalFormatting>
  <conditionalFormatting sqref="L124">
    <cfRule type="expression" dxfId="343" priority="282">
      <formula>L124=M124</formula>
    </cfRule>
    <cfRule type="expression" dxfId="342" priority="284">
      <formula>L124&gt;M124</formula>
    </cfRule>
    <cfRule type="expression" dxfId="341" priority="283">
      <formula>L124&lt;M124</formula>
    </cfRule>
  </conditionalFormatting>
  <conditionalFormatting sqref="L130">
    <cfRule type="expression" dxfId="340" priority="149">
      <formula>L130&gt;M130</formula>
    </cfRule>
    <cfRule type="expression" dxfId="339" priority="148">
      <formula>L130&lt;M130</formula>
    </cfRule>
    <cfRule type="expression" dxfId="338" priority="147">
      <formula>L130=M130</formula>
    </cfRule>
  </conditionalFormatting>
  <conditionalFormatting sqref="L132">
    <cfRule type="expression" dxfId="337" priority="86">
      <formula>L132&gt;M132</formula>
    </cfRule>
    <cfRule type="expression" dxfId="336" priority="85">
      <formula>L132&lt;M132</formula>
    </cfRule>
    <cfRule type="expression" dxfId="335" priority="84">
      <formula>L132=M132</formula>
    </cfRule>
  </conditionalFormatting>
  <conditionalFormatting sqref="L134">
    <cfRule type="expression" dxfId="334" priority="74">
      <formula>L134&gt;M134</formula>
    </cfRule>
    <cfRule type="expression" dxfId="333" priority="73">
      <formula>L134&lt;M134</formula>
    </cfRule>
    <cfRule type="expression" dxfId="332" priority="72">
      <formula>L134=M134</formula>
    </cfRule>
  </conditionalFormatting>
  <conditionalFormatting sqref="L136">
    <cfRule type="expression" dxfId="331" priority="62">
      <formula>L136&gt;M136</formula>
    </cfRule>
    <cfRule type="expression" dxfId="330" priority="61">
      <formula>L136&lt;M136</formula>
    </cfRule>
    <cfRule type="expression" dxfId="329" priority="60">
      <formula>L136=M136</formula>
    </cfRule>
  </conditionalFormatting>
  <conditionalFormatting sqref="L138">
    <cfRule type="expression" dxfId="328" priority="133">
      <formula>L138&lt;M138</formula>
    </cfRule>
    <cfRule type="expression" dxfId="327" priority="132">
      <formula>L138=M138</formula>
    </cfRule>
    <cfRule type="expression" dxfId="326" priority="134">
      <formula>L138&gt;M138</formula>
    </cfRule>
  </conditionalFormatting>
  <conditionalFormatting sqref="L144">
    <cfRule type="expression" dxfId="325" priority="2248">
      <formula>L144&lt;M144</formula>
    </cfRule>
    <cfRule type="expression" dxfId="324" priority="2249">
      <formula>L144&gt;M144</formula>
    </cfRule>
    <cfRule type="expression" dxfId="323" priority="2247">
      <formula>L144=M144</formula>
    </cfRule>
  </conditionalFormatting>
  <conditionalFormatting sqref="L146">
    <cfRule type="expression" dxfId="322" priority="2185">
      <formula>L146&lt;M146</formula>
    </cfRule>
    <cfRule type="expression" dxfId="321" priority="2186">
      <formula>L146&gt;M146</formula>
    </cfRule>
    <cfRule type="expression" dxfId="320" priority="2184">
      <formula>L146=M146</formula>
    </cfRule>
  </conditionalFormatting>
  <conditionalFormatting sqref="L148">
    <cfRule type="expression" dxfId="319" priority="2172">
      <formula>L148=M148</formula>
    </cfRule>
    <cfRule type="expression" dxfId="318" priority="2173">
      <formula>L148&lt;M148</formula>
    </cfRule>
    <cfRule type="expression" dxfId="317" priority="2174">
      <formula>L148&gt;M148</formula>
    </cfRule>
  </conditionalFormatting>
  <conditionalFormatting sqref="L150">
    <cfRule type="expression" dxfId="316" priority="2161">
      <formula>L150&lt;M150</formula>
    </cfRule>
    <cfRule type="expression" dxfId="315" priority="2160">
      <formula>L150=M150</formula>
    </cfRule>
    <cfRule type="expression" dxfId="314" priority="2162">
      <formula>L150&gt;M150</formula>
    </cfRule>
  </conditionalFormatting>
  <conditionalFormatting sqref="L152">
    <cfRule type="expression" dxfId="313" priority="2232">
      <formula>L152=M152</formula>
    </cfRule>
    <cfRule type="expression" dxfId="312" priority="2233">
      <formula>L152&lt;M152</formula>
    </cfRule>
    <cfRule type="expression" dxfId="311" priority="2234">
      <formula>L152&gt;M152</formula>
    </cfRule>
  </conditionalFormatting>
  <conditionalFormatting sqref="L158">
    <cfRule type="expression" dxfId="310" priority="2099">
      <formula>L158&gt;M158</formula>
    </cfRule>
    <cfRule type="expression" dxfId="309" priority="2098">
      <formula>L158&lt;M158</formula>
    </cfRule>
    <cfRule type="expression" dxfId="308" priority="2097">
      <formula>L158=M158</formula>
    </cfRule>
  </conditionalFormatting>
  <conditionalFormatting sqref="L160">
    <cfRule type="expression" dxfId="307" priority="2036">
      <formula>L160&gt;M160</formula>
    </cfRule>
    <cfRule type="expression" dxfId="306" priority="2034">
      <formula>L160=M160</formula>
    </cfRule>
    <cfRule type="expression" dxfId="305" priority="2035">
      <formula>L160&lt;M160</formula>
    </cfRule>
  </conditionalFormatting>
  <conditionalFormatting sqref="L162">
    <cfRule type="expression" dxfId="304" priority="2024">
      <formula>L162&gt;M162</formula>
    </cfRule>
    <cfRule type="expression" dxfId="303" priority="2022">
      <formula>L162=M162</formula>
    </cfRule>
    <cfRule type="expression" dxfId="302" priority="2023">
      <formula>L162&lt;M162</formula>
    </cfRule>
  </conditionalFormatting>
  <conditionalFormatting sqref="L164">
    <cfRule type="expression" dxfId="301" priority="2011">
      <formula>L164&lt;M164</formula>
    </cfRule>
    <cfRule type="expression" dxfId="300" priority="2010">
      <formula>L164=M164</formula>
    </cfRule>
    <cfRule type="expression" dxfId="299" priority="2012">
      <formula>L164&gt;M164</formula>
    </cfRule>
  </conditionalFormatting>
  <conditionalFormatting sqref="L166">
    <cfRule type="expression" dxfId="298" priority="2084">
      <formula>L166&gt;M166</formula>
    </cfRule>
    <cfRule type="expression" dxfId="297" priority="2083">
      <formula>L166&lt;M166</formula>
    </cfRule>
    <cfRule type="expression" dxfId="296" priority="2082">
      <formula>L166=M166</formula>
    </cfRule>
  </conditionalFormatting>
  <conditionalFormatting sqref="L172">
    <cfRule type="expression" dxfId="295" priority="1947">
      <formula>L172=M172</formula>
    </cfRule>
    <cfRule type="expression" dxfId="294" priority="1948">
      <formula>L172&lt;M172</formula>
    </cfRule>
    <cfRule type="expression" dxfId="293" priority="1949">
      <formula>L172&gt;M172</formula>
    </cfRule>
  </conditionalFormatting>
  <conditionalFormatting sqref="L174">
    <cfRule type="expression" dxfId="292" priority="1886">
      <formula>L174&gt;M174</formula>
    </cfRule>
    <cfRule type="expression" dxfId="291" priority="1884">
      <formula>L174=M174</formula>
    </cfRule>
    <cfRule type="expression" dxfId="290" priority="1885">
      <formula>L174&lt;M174</formula>
    </cfRule>
  </conditionalFormatting>
  <conditionalFormatting sqref="L176">
    <cfRule type="expression" dxfId="289" priority="1874">
      <formula>L176&gt;M176</formula>
    </cfRule>
    <cfRule type="expression" dxfId="288" priority="1872">
      <formula>L176=M176</formula>
    </cfRule>
    <cfRule type="expression" dxfId="287" priority="1873">
      <formula>L176&lt;M176</formula>
    </cfRule>
  </conditionalFormatting>
  <conditionalFormatting sqref="L178">
    <cfRule type="expression" dxfId="286" priority="1861">
      <formula>L178&lt;M178</formula>
    </cfRule>
    <cfRule type="expression" dxfId="285" priority="1860">
      <formula>L178=M178</formula>
    </cfRule>
    <cfRule type="expression" dxfId="284" priority="1862">
      <formula>L178&gt;M178</formula>
    </cfRule>
  </conditionalFormatting>
  <conditionalFormatting sqref="L180">
    <cfRule type="expression" dxfId="283" priority="1932">
      <formula>L180=M180</formula>
    </cfRule>
    <cfRule type="expression" dxfId="282" priority="1933">
      <formula>L180&lt;M180</formula>
    </cfRule>
    <cfRule type="expression" dxfId="281" priority="1934">
      <formula>L180&gt;M180</formula>
    </cfRule>
  </conditionalFormatting>
  <conditionalFormatting sqref="L186">
    <cfRule type="expression" dxfId="280" priority="1797">
      <formula>L186=M186</formula>
    </cfRule>
    <cfRule type="expression" dxfId="279" priority="1798">
      <formula>L186&lt;M186</formula>
    </cfRule>
    <cfRule type="expression" dxfId="278" priority="1799">
      <formula>L186&gt;M186</formula>
    </cfRule>
  </conditionalFormatting>
  <conditionalFormatting sqref="L188">
    <cfRule type="expression" dxfId="277" priority="1735">
      <formula>L188&lt;M188</formula>
    </cfRule>
    <cfRule type="expression" dxfId="276" priority="1734">
      <formula>L188=M188</formula>
    </cfRule>
    <cfRule type="expression" dxfId="275" priority="1736">
      <formula>L188&gt;M188</formula>
    </cfRule>
  </conditionalFormatting>
  <conditionalFormatting sqref="L190">
    <cfRule type="expression" dxfId="274" priority="1723">
      <formula>L190&lt;M190</formula>
    </cfRule>
    <cfRule type="expression" dxfId="273" priority="1722">
      <formula>L190=M190</formula>
    </cfRule>
    <cfRule type="expression" dxfId="272" priority="1724">
      <formula>L190&gt;M190</formula>
    </cfRule>
  </conditionalFormatting>
  <conditionalFormatting sqref="L192">
    <cfRule type="expression" dxfId="271" priority="1712">
      <formula>L192&gt;M192</formula>
    </cfRule>
    <cfRule type="expression" dxfId="270" priority="1710">
      <formula>L192=M192</formula>
    </cfRule>
    <cfRule type="expression" dxfId="269" priority="1711">
      <formula>L192&lt;M192</formula>
    </cfRule>
  </conditionalFormatting>
  <conditionalFormatting sqref="L194">
    <cfRule type="expression" dxfId="268" priority="1783">
      <formula>L194&lt;M194</formula>
    </cfRule>
    <cfRule type="expression" dxfId="267" priority="1784">
      <formula>L194&gt;M194</formula>
    </cfRule>
    <cfRule type="expression" dxfId="266" priority="1782">
      <formula>L194=M194</formula>
    </cfRule>
  </conditionalFormatting>
  <conditionalFormatting sqref="L200">
    <cfRule type="expression" dxfId="265" priority="1647">
      <formula>L200=M200</formula>
    </cfRule>
    <cfRule type="expression" dxfId="264" priority="1649">
      <formula>L200&gt;M200</formula>
    </cfRule>
    <cfRule type="expression" dxfId="263" priority="1648">
      <formula>L200&lt;M200</formula>
    </cfRule>
  </conditionalFormatting>
  <conditionalFormatting sqref="L202">
    <cfRule type="expression" dxfId="262" priority="1584">
      <formula>L202=M202</formula>
    </cfRule>
    <cfRule type="expression" dxfId="261" priority="1585">
      <formula>L202&lt;M202</formula>
    </cfRule>
    <cfRule type="expression" dxfId="260" priority="1586">
      <formula>L202&gt;M202</formula>
    </cfRule>
  </conditionalFormatting>
  <conditionalFormatting sqref="L204">
    <cfRule type="expression" dxfId="259" priority="1572">
      <formula>L204=M204</formula>
    </cfRule>
    <cfRule type="expression" dxfId="258" priority="1573">
      <formula>L204&lt;M204</formula>
    </cfRule>
    <cfRule type="expression" dxfId="257" priority="1574">
      <formula>L204&gt;M204</formula>
    </cfRule>
  </conditionalFormatting>
  <conditionalFormatting sqref="L206">
    <cfRule type="expression" dxfId="256" priority="1562">
      <formula>L206&gt;M206</formula>
    </cfRule>
    <cfRule type="expression" dxfId="255" priority="1561">
      <formula>L206&lt;M206</formula>
    </cfRule>
    <cfRule type="expression" dxfId="254" priority="1560">
      <formula>L206=M206</formula>
    </cfRule>
  </conditionalFormatting>
  <conditionalFormatting sqref="L208">
    <cfRule type="expression" dxfId="253" priority="1634">
      <formula>L208&gt;M208</formula>
    </cfRule>
    <cfRule type="expression" dxfId="252" priority="1633">
      <formula>L208&lt;M208</formula>
    </cfRule>
    <cfRule type="expression" dxfId="251" priority="1632">
      <formula>L208=M208</formula>
    </cfRule>
  </conditionalFormatting>
  <conditionalFormatting sqref="L214">
    <cfRule type="expression" dxfId="250" priority="1497">
      <formula>L214=M214</formula>
    </cfRule>
    <cfRule type="expression" dxfId="249" priority="1499">
      <formula>L214&gt;M214</formula>
    </cfRule>
    <cfRule type="expression" dxfId="248" priority="1498">
      <formula>L214&lt;M214</formula>
    </cfRule>
  </conditionalFormatting>
  <conditionalFormatting sqref="L216">
    <cfRule type="expression" dxfId="247" priority="1434">
      <formula>L216=M216</formula>
    </cfRule>
    <cfRule type="expression" dxfId="246" priority="1436">
      <formula>L216&gt;M216</formula>
    </cfRule>
    <cfRule type="expression" dxfId="245" priority="1435">
      <formula>L216&lt;M216</formula>
    </cfRule>
  </conditionalFormatting>
  <conditionalFormatting sqref="L218">
    <cfRule type="expression" dxfId="244" priority="1422">
      <formula>L218=M218</formula>
    </cfRule>
    <cfRule type="expression" dxfId="243" priority="1423">
      <formula>L218&lt;M218</formula>
    </cfRule>
    <cfRule type="expression" dxfId="242" priority="1424">
      <formula>L218&gt;M218</formula>
    </cfRule>
  </conditionalFormatting>
  <conditionalFormatting sqref="L220">
    <cfRule type="expression" dxfId="241" priority="1411">
      <formula>L220&lt;M220</formula>
    </cfRule>
    <cfRule type="expression" dxfId="240" priority="1412">
      <formula>L220&gt;M220</formula>
    </cfRule>
    <cfRule type="expression" dxfId="239" priority="1410">
      <formula>L220=M220</formula>
    </cfRule>
  </conditionalFormatting>
  <conditionalFormatting sqref="L222">
    <cfRule type="expression" dxfId="238" priority="1482">
      <formula>L222=M222</formula>
    </cfRule>
    <cfRule type="expression" dxfId="237" priority="1484">
      <formula>L222&gt;M222</formula>
    </cfRule>
    <cfRule type="expression" dxfId="236" priority="1483">
      <formula>L222&lt;M222</formula>
    </cfRule>
  </conditionalFormatting>
  <conditionalFormatting sqref="M20">
    <cfRule type="expression" dxfId="235" priority="1307">
      <formula>M20&gt;L20</formula>
    </cfRule>
    <cfRule type="expression" dxfId="234" priority="1306">
      <formula>M20&lt;L20</formula>
    </cfRule>
    <cfRule type="expression" dxfId="233" priority="1305">
      <formula>M20=L20</formula>
    </cfRule>
  </conditionalFormatting>
  <conditionalFormatting sqref="M22">
    <cfRule type="expression" dxfId="232" priority="1218">
      <formula>M22=L22</formula>
    </cfRule>
    <cfRule type="expression" dxfId="231" priority="1220">
      <formula>M22&gt;L22</formula>
    </cfRule>
    <cfRule type="expression" dxfId="230" priority="1219">
      <formula>M22&lt;L22</formula>
    </cfRule>
  </conditionalFormatting>
  <conditionalFormatting sqref="M24">
    <cfRule type="expression" dxfId="229" priority="1217">
      <formula>M24&gt;L24</formula>
    </cfRule>
    <cfRule type="expression" dxfId="228" priority="1216">
      <formula>M24&lt;L24</formula>
    </cfRule>
    <cfRule type="expression" dxfId="227" priority="1215">
      <formula>M24=L24</formula>
    </cfRule>
  </conditionalFormatting>
  <conditionalFormatting sqref="M26">
    <cfRule type="expression" dxfId="226" priority="1212">
      <formula>M26=L26</formula>
    </cfRule>
    <cfRule type="expression" dxfId="225" priority="1213">
      <formula>M26&lt;L26</formula>
    </cfRule>
    <cfRule type="expression" dxfId="224" priority="1214">
      <formula>M26&gt;L26</formula>
    </cfRule>
  </conditionalFormatting>
  <conditionalFormatting sqref="M28">
    <cfRule type="expression" dxfId="223" priority="1303">
      <formula>M28&lt;L28</formula>
    </cfRule>
    <cfRule type="expression" dxfId="222" priority="1304">
      <formula>M28&gt;L28</formula>
    </cfRule>
    <cfRule type="expression" dxfId="221" priority="1302">
      <formula>M28=L28</formula>
    </cfRule>
  </conditionalFormatting>
  <conditionalFormatting sqref="M33">
    <cfRule type="expression" dxfId="220" priority="1156">
      <formula>M33&lt;L33</formula>
    </cfRule>
    <cfRule type="expression" dxfId="219" priority="1155">
      <formula>M33=L33</formula>
    </cfRule>
    <cfRule type="expression" dxfId="218" priority="1157">
      <formula>M33&gt;L33</formula>
    </cfRule>
  </conditionalFormatting>
  <conditionalFormatting sqref="M35">
    <cfRule type="expression" dxfId="217" priority="1070">
      <formula>M35&gt;L35</formula>
    </cfRule>
    <cfRule type="expression" dxfId="216" priority="1069">
      <formula>M35&lt;L35</formula>
    </cfRule>
    <cfRule type="expression" dxfId="215" priority="1068">
      <formula>M35=L35</formula>
    </cfRule>
  </conditionalFormatting>
  <conditionalFormatting sqref="M37">
    <cfRule type="expression" dxfId="214" priority="1065">
      <formula>M37=L37</formula>
    </cfRule>
    <cfRule type="expression" dxfId="213" priority="1067">
      <formula>M37&gt;L37</formula>
    </cfRule>
    <cfRule type="expression" dxfId="212" priority="1066">
      <formula>M37&lt;L37</formula>
    </cfRule>
  </conditionalFormatting>
  <conditionalFormatting sqref="M39">
    <cfRule type="expression" dxfId="211" priority="1062">
      <formula>M39=L39</formula>
    </cfRule>
    <cfRule type="expression" dxfId="210" priority="1063">
      <formula>M39&lt;L39</formula>
    </cfRule>
    <cfRule type="expression" dxfId="209" priority="1064">
      <formula>M39&gt;L39</formula>
    </cfRule>
  </conditionalFormatting>
  <conditionalFormatting sqref="M41">
    <cfRule type="expression" dxfId="208" priority="1154">
      <formula>M41&gt;L41</formula>
    </cfRule>
    <cfRule type="expression" dxfId="207" priority="1153">
      <formula>M41&lt;L41</formula>
    </cfRule>
    <cfRule type="expression" dxfId="206" priority="1152">
      <formula>M41=L41</formula>
    </cfRule>
  </conditionalFormatting>
  <conditionalFormatting sqref="M47">
    <cfRule type="expression" dxfId="205" priority="1006">
      <formula>M47&lt;L47</formula>
    </cfRule>
    <cfRule type="expression" dxfId="204" priority="1005">
      <formula>M47=L47</formula>
    </cfRule>
    <cfRule type="expression" dxfId="203" priority="1007">
      <formula>M47&gt;L47</formula>
    </cfRule>
  </conditionalFormatting>
  <conditionalFormatting sqref="M49">
    <cfRule type="expression" dxfId="202" priority="920">
      <formula>M49&gt;L49</formula>
    </cfRule>
    <cfRule type="expression" dxfId="201" priority="919">
      <formula>M49&lt;L49</formula>
    </cfRule>
    <cfRule type="expression" dxfId="200" priority="918">
      <formula>M49=L49</formula>
    </cfRule>
  </conditionalFormatting>
  <conditionalFormatting sqref="M51">
    <cfRule type="expression" dxfId="199" priority="915">
      <formula>M51=L51</formula>
    </cfRule>
    <cfRule type="expression" dxfId="198" priority="916">
      <formula>M51&lt;L51</formula>
    </cfRule>
    <cfRule type="expression" dxfId="197" priority="917">
      <formula>M51&gt;L51</formula>
    </cfRule>
  </conditionalFormatting>
  <conditionalFormatting sqref="M53">
    <cfRule type="expression" dxfId="196" priority="913">
      <formula>M53&lt;L53</formula>
    </cfRule>
    <cfRule type="expression" dxfId="195" priority="914">
      <formula>M53&gt;L53</formula>
    </cfRule>
    <cfRule type="expression" dxfId="194" priority="912">
      <formula>M53=L53</formula>
    </cfRule>
  </conditionalFormatting>
  <conditionalFormatting sqref="M55">
    <cfRule type="expression" dxfId="193" priority="1003">
      <formula>M55&lt;L55</formula>
    </cfRule>
    <cfRule type="expression" dxfId="192" priority="1002">
      <formula>M55=L55</formula>
    </cfRule>
    <cfRule type="expression" dxfId="191" priority="1004">
      <formula>M55&gt;L55</formula>
    </cfRule>
  </conditionalFormatting>
  <conditionalFormatting sqref="M60">
    <cfRule type="expression" dxfId="190" priority="855">
      <formula>M60=L60</formula>
    </cfRule>
    <cfRule type="expression" dxfId="189" priority="856">
      <formula>M60&lt;L60</formula>
    </cfRule>
    <cfRule type="expression" dxfId="188" priority="857">
      <formula>M60&gt;L60</formula>
    </cfRule>
  </conditionalFormatting>
  <conditionalFormatting sqref="M62">
    <cfRule type="expression" dxfId="187" priority="769">
      <formula>M62&lt;L62</formula>
    </cfRule>
    <cfRule type="expression" dxfId="186" priority="770">
      <formula>M62&gt;L62</formula>
    </cfRule>
    <cfRule type="expression" dxfId="185" priority="768">
      <formula>M62=L62</formula>
    </cfRule>
  </conditionalFormatting>
  <conditionalFormatting sqref="M64">
    <cfRule type="expression" dxfId="184" priority="766">
      <formula>M64&lt;L64</formula>
    </cfRule>
    <cfRule type="expression" dxfId="183" priority="765">
      <formula>M64=L64</formula>
    </cfRule>
    <cfRule type="expression" dxfId="182" priority="767">
      <formula>M64&gt;L64</formula>
    </cfRule>
  </conditionalFormatting>
  <conditionalFormatting sqref="M66">
    <cfRule type="expression" dxfId="181" priority="764">
      <formula>M66&gt;L66</formula>
    </cfRule>
    <cfRule type="expression" dxfId="180" priority="762">
      <formula>M66=L66</formula>
    </cfRule>
    <cfRule type="expression" dxfId="179" priority="763">
      <formula>M66&lt;L66</formula>
    </cfRule>
  </conditionalFormatting>
  <conditionalFormatting sqref="M68">
    <cfRule type="expression" dxfId="178" priority="854">
      <formula>M68&gt;L68</formula>
    </cfRule>
    <cfRule type="expression" dxfId="177" priority="853">
      <formula>M68&lt;L68</formula>
    </cfRule>
    <cfRule type="expression" dxfId="176" priority="852">
      <formula>M68=L68</formula>
    </cfRule>
  </conditionalFormatting>
  <conditionalFormatting sqref="M74">
    <cfRule type="expression" dxfId="175" priority="707">
      <formula>M74&gt;L74</formula>
    </cfRule>
    <cfRule type="expression" dxfId="174" priority="706">
      <formula>M74&lt;L74</formula>
    </cfRule>
    <cfRule type="expression" dxfId="173" priority="705">
      <formula>M74=L74</formula>
    </cfRule>
  </conditionalFormatting>
  <conditionalFormatting sqref="M76">
    <cfRule type="expression" dxfId="172" priority="618">
      <formula>M76=L76</formula>
    </cfRule>
    <cfRule type="expression" dxfId="171" priority="620">
      <formula>M76&gt;L76</formula>
    </cfRule>
    <cfRule type="expression" dxfId="170" priority="619">
      <formula>M76&lt;L76</formula>
    </cfRule>
  </conditionalFormatting>
  <conditionalFormatting sqref="M78">
    <cfRule type="expression" dxfId="169" priority="615">
      <formula>M78=L78</formula>
    </cfRule>
    <cfRule type="expression" dxfId="168" priority="616">
      <formula>M78&lt;L78</formula>
    </cfRule>
    <cfRule type="expression" dxfId="167" priority="617">
      <formula>M78&gt;L78</formula>
    </cfRule>
  </conditionalFormatting>
  <conditionalFormatting sqref="M80">
    <cfRule type="expression" dxfId="166" priority="614">
      <formula>M80&gt;L80</formula>
    </cfRule>
    <cfRule type="expression" dxfId="165" priority="613">
      <formula>M80&lt;L80</formula>
    </cfRule>
    <cfRule type="expression" dxfId="164" priority="612">
      <formula>M80=L80</formula>
    </cfRule>
  </conditionalFormatting>
  <conditionalFormatting sqref="M82">
    <cfRule type="expression" dxfId="163" priority="704">
      <formula>M82&gt;L82</formula>
    </cfRule>
    <cfRule type="expression" dxfId="162" priority="703">
      <formula>M82&lt;L82</formula>
    </cfRule>
    <cfRule type="expression" dxfId="161" priority="702">
      <formula>M82=L82</formula>
    </cfRule>
  </conditionalFormatting>
  <conditionalFormatting sqref="M88">
    <cfRule type="expression" dxfId="160" priority="556">
      <formula>M88&lt;L88</formula>
    </cfRule>
    <cfRule type="expression" dxfId="159" priority="555">
      <formula>M88=L88</formula>
    </cfRule>
    <cfRule type="expression" dxfId="158" priority="557">
      <formula>M88&gt;L88</formula>
    </cfRule>
  </conditionalFormatting>
  <conditionalFormatting sqref="M90">
    <cfRule type="expression" dxfId="157" priority="468">
      <formula>M90=L90</formula>
    </cfRule>
    <cfRule type="expression" dxfId="156" priority="470">
      <formula>M90&gt;L90</formula>
    </cfRule>
    <cfRule type="expression" dxfId="155" priority="469">
      <formula>M90&lt;L90</formula>
    </cfRule>
  </conditionalFormatting>
  <conditionalFormatting sqref="M92">
    <cfRule type="expression" dxfId="154" priority="467">
      <formula>M92&gt;L92</formula>
    </cfRule>
    <cfRule type="expression" dxfId="153" priority="465">
      <formula>M92=L92</formula>
    </cfRule>
    <cfRule type="expression" dxfId="152" priority="466">
      <formula>M92&lt;L92</formula>
    </cfRule>
  </conditionalFormatting>
  <conditionalFormatting sqref="M94">
    <cfRule type="expression" dxfId="151" priority="464">
      <formula>M94&gt;L94</formula>
    </cfRule>
    <cfRule type="expression" dxfId="150" priority="462">
      <formula>M94=L94</formula>
    </cfRule>
    <cfRule type="expression" dxfId="149" priority="463">
      <formula>M94&lt;L94</formula>
    </cfRule>
  </conditionalFormatting>
  <conditionalFormatting sqref="M96">
    <cfRule type="expression" dxfId="148" priority="553">
      <formula>M96&lt;L96</formula>
    </cfRule>
    <cfRule type="expression" dxfId="147" priority="554">
      <formula>M96&gt;L96</formula>
    </cfRule>
    <cfRule type="expression" dxfId="146" priority="552">
      <formula>M96=L96</formula>
    </cfRule>
  </conditionalFormatting>
  <conditionalFormatting sqref="M102">
    <cfRule type="expression" dxfId="145" priority="406">
      <formula>M102&lt;L102</formula>
    </cfRule>
    <cfRule type="expression" dxfId="144" priority="407">
      <formula>M102&gt;L102</formula>
    </cfRule>
    <cfRule type="expression" dxfId="143" priority="405">
      <formula>M102=L102</formula>
    </cfRule>
  </conditionalFormatting>
  <conditionalFormatting sqref="M104">
    <cfRule type="expression" dxfId="142" priority="318">
      <formula>M104=L104</formula>
    </cfRule>
    <cfRule type="expression" dxfId="141" priority="319">
      <formula>M104&lt;L104</formula>
    </cfRule>
    <cfRule type="expression" dxfId="140" priority="320">
      <formula>M104&gt;L104</formula>
    </cfRule>
  </conditionalFormatting>
  <conditionalFormatting sqref="M106">
    <cfRule type="expression" dxfId="139" priority="315">
      <formula>M106=L106</formula>
    </cfRule>
    <cfRule type="expression" dxfId="138" priority="317">
      <formula>M106&gt;L106</formula>
    </cfRule>
    <cfRule type="expression" dxfId="137" priority="316">
      <formula>M106&lt;L106</formula>
    </cfRule>
  </conditionalFormatting>
  <conditionalFormatting sqref="M108">
    <cfRule type="expression" dxfId="136" priority="313">
      <formula>M108&lt;L108</formula>
    </cfRule>
    <cfRule type="expression" dxfId="135" priority="314">
      <formula>M108&gt;L108</formula>
    </cfRule>
    <cfRule type="expression" dxfId="134" priority="312">
      <formula>M108=L108</formula>
    </cfRule>
  </conditionalFormatting>
  <conditionalFormatting sqref="M110">
    <cfRule type="expression" dxfId="133" priority="402">
      <formula>M110=L110</formula>
    </cfRule>
    <cfRule type="expression" dxfId="132" priority="403">
      <formula>M110&lt;L110</formula>
    </cfRule>
    <cfRule type="expression" dxfId="131" priority="404">
      <formula>M110&gt;L110</formula>
    </cfRule>
  </conditionalFormatting>
  <conditionalFormatting sqref="M116">
    <cfRule type="expression" dxfId="130" priority="255">
      <formula>M116=L116</formula>
    </cfRule>
    <cfRule type="expression" dxfId="129" priority="256">
      <formula>M116&lt;L116</formula>
    </cfRule>
    <cfRule type="expression" dxfId="128" priority="257">
      <formula>M116&gt;L116</formula>
    </cfRule>
  </conditionalFormatting>
  <conditionalFormatting sqref="M118">
    <cfRule type="expression" dxfId="127" priority="170">
      <formula>M118&gt;L118</formula>
    </cfRule>
    <cfRule type="expression" dxfId="126" priority="168">
      <formula>M118=L118</formula>
    </cfRule>
    <cfRule type="expression" dxfId="125" priority="169">
      <formula>M118&lt;L118</formula>
    </cfRule>
  </conditionalFormatting>
  <conditionalFormatting sqref="M120">
    <cfRule type="expression" dxfId="124" priority="167">
      <formula>M120&gt;L120</formula>
    </cfRule>
    <cfRule type="expression" dxfId="123" priority="166">
      <formula>M120&lt;L120</formula>
    </cfRule>
    <cfRule type="expression" dxfId="122" priority="165">
      <formula>M120=L120</formula>
    </cfRule>
  </conditionalFormatting>
  <conditionalFormatting sqref="M122">
    <cfRule type="expression" dxfId="121" priority="163">
      <formula>M122&lt;L122</formula>
    </cfRule>
    <cfRule type="expression" dxfId="120" priority="162">
      <formula>M122=L122</formula>
    </cfRule>
    <cfRule type="expression" dxfId="119" priority="164">
      <formula>M122&gt;L122</formula>
    </cfRule>
  </conditionalFormatting>
  <conditionalFormatting sqref="M124">
    <cfRule type="expression" dxfId="118" priority="252">
      <formula>M124=L124</formula>
    </cfRule>
    <cfRule type="expression" dxfId="117" priority="254">
      <formula>M124&gt;L124</formula>
    </cfRule>
    <cfRule type="expression" dxfId="116" priority="253">
      <formula>M124&lt;L124</formula>
    </cfRule>
  </conditionalFormatting>
  <conditionalFormatting sqref="M130">
    <cfRule type="expression" dxfId="115" priority="107">
      <formula>M130&gt;L130</formula>
    </cfRule>
    <cfRule type="expression" dxfId="114" priority="106">
      <formula>M130&lt;L130</formula>
    </cfRule>
    <cfRule type="expression" dxfId="113" priority="105">
      <formula>M130=L130</formula>
    </cfRule>
  </conditionalFormatting>
  <conditionalFormatting sqref="M132">
    <cfRule type="expression" dxfId="112" priority="19">
      <formula>M132&lt;L132</formula>
    </cfRule>
    <cfRule type="expression" dxfId="111" priority="20">
      <formula>M132&gt;L132</formula>
    </cfRule>
    <cfRule type="expression" dxfId="110" priority="18">
      <formula>M132=L132</formula>
    </cfRule>
  </conditionalFormatting>
  <conditionalFormatting sqref="M134">
    <cfRule type="expression" dxfId="109" priority="15">
      <formula>M134=L134</formula>
    </cfRule>
    <cfRule type="expression" dxfId="108" priority="16">
      <formula>M134&lt;L134</formula>
    </cfRule>
    <cfRule type="expression" dxfId="107" priority="17">
      <formula>M134&gt;L134</formula>
    </cfRule>
  </conditionalFormatting>
  <conditionalFormatting sqref="M136">
    <cfRule type="expression" dxfId="106" priority="12">
      <formula>M136=L136</formula>
    </cfRule>
    <cfRule type="expression" dxfId="105" priority="13">
      <formula>M136&lt;L136</formula>
    </cfRule>
    <cfRule type="expression" dxfId="104" priority="14">
      <formula>M136&gt;L136</formula>
    </cfRule>
  </conditionalFormatting>
  <conditionalFormatting sqref="M138">
    <cfRule type="expression" dxfId="103" priority="102">
      <formula>M138=L138</formula>
    </cfRule>
    <cfRule type="expression" dxfId="102" priority="104">
      <formula>M138&gt;L138</formula>
    </cfRule>
    <cfRule type="expression" dxfId="101" priority="103">
      <formula>M138&lt;L138</formula>
    </cfRule>
  </conditionalFormatting>
  <conditionalFormatting sqref="M144">
    <cfRule type="expression" dxfId="100" priority="2206">
      <formula>M144&lt;L144</formula>
    </cfRule>
    <cfRule type="expression" dxfId="99" priority="2205">
      <formula>M144=L144</formula>
    </cfRule>
    <cfRule type="expression" dxfId="98" priority="2207">
      <formula>M144&gt;L144</formula>
    </cfRule>
  </conditionalFormatting>
  <conditionalFormatting sqref="M146">
    <cfRule type="expression" dxfId="97" priority="2118">
      <formula>M146=L146</formula>
    </cfRule>
    <cfRule type="expression" dxfId="96" priority="2119">
      <formula>M146&lt;L146</formula>
    </cfRule>
    <cfRule type="expression" dxfId="95" priority="2120">
      <formula>M146&gt;L146</formula>
    </cfRule>
  </conditionalFormatting>
  <conditionalFormatting sqref="M148">
    <cfRule type="expression" dxfId="94" priority="2115">
      <formula>M148=L148</formula>
    </cfRule>
    <cfRule type="expression" dxfId="93" priority="2116">
      <formula>M148&lt;L148</formula>
    </cfRule>
    <cfRule type="expression" dxfId="92" priority="2117">
      <formula>M148&gt;L148</formula>
    </cfRule>
  </conditionalFormatting>
  <conditionalFormatting sqref="M150">
    <cfRule type="expression" dxfId="91" priority="2113">
      <formula>M150&lt;L150</formula>
    </cfRule>
    <cfRule type="expression" dxfId="90" priority="2114">
      <formula>M150&gt;L150</formula>
    </cfRule>
    <cfRule type="expression" dxfId="89" priority="2112">
      <formula>M150=L150</formula>
    </cfRule>
  </conditionalFormatting>
  <conditionalFormatting sqref="M152">
    <cfRule type="expression" dxfId="88" priority="2204">
      <formula>M152&gt;L152</formula>
    </cfRule>
    <cfRule type="expression" dxfId="87" priority="2203">
      <formula>M152&lt;L152</formula>
    </cfRule>
    <cfRule type="expression" dxfId="86" priority="2202">
      <formula>M152=L152</formula>
    </cfRule>
  </conditionalFormatting>
  <conditionalFormatting sqref="M158">
    <cfRule type="expression" dxfId="85" priority="2057">
      <formula>M158&gt;L158</formula>
    </cfRule>
    <cfRule type="expression" dxfId="84" priority="2055">
      <formula>M158=L158</formula>
    </cfRule>
    <cfRule type="expression" dxfId="83" priority="2056">
      <formula>M158&lt;L158</formula>
    </cfRule>
  </conditionalFormatting>
  <conditionalFormatting sqref="M160">
    <cfRule type="expression" dxfId="82" priority="1969">
      <formula>M160&lt;L160</formula>
    </cfRule>
    <cfRule type="expression" dxfId="81" priority="1970">
      <formula>M160&gt;L160</formula>
    </cfRule>
    <cfRule type="expression" dxfId="80" priority="1968">
      <formula>M160=L160</formula>
    </cfRule>
  </conditionalFormatting>
  <conditionalFormatting sqref="M162">
    <cfRule type="expression" dxfId="79" priority="1967">
      <formula>M162&gt;L162</formula>
    </cfRule>
    <cfRule type="expression" dxfId="78" priority="1966">
      <formula>M162&lt;L162</formula>
    </cfRule>
    <cfRule type="expression" dxfId="77" priority="1965">
      <formula>M162=L162</formula>
    </cfRule>
  </conditionalFormatting>
  <conditionalFormatting sqref="M164">
    <cfRule type="expression" dxfId="76" priority="1962">
      <formula>M164=L164</formula>
    </cfRule>
    <cfRule type="expression" dxfId="75" priority="1964">
      <formula>M164&gt;L164</formula>
    </cfRule>
    <cfRule type="expression" dxfId="74" priority="1963">
      <formula>M164&lt;L164</formula>
    </cfRule>
  </conditionalFormatting>
  <conditionalFormatting sqref="M166">
    <cfRule type="expression" dxfId="73" priority="2054">
      <formula>M166&gt;L166</formula>
    </cfRule>
    <cfRule type="expression" dxfId="72" priority="2053">
      <formula>M166&lt;L166</formula>
    </cfRule>
    <cfRule type="expression" dxfId="71" priority="2052">
      <formula>M166=L166</formula>
    </cfRule>
  </conditionalFormatting>
  <conditionalFormatting sqref="M172">
    <cfRule type="expression" dxfId="70" priority="1907">
      <formula>M172&gt;L172</formula>
    </cfRule>
    <cfRule type="expression" dxfId="69" priority="1906">
      <formula>M172&lt;L172</formula>
    </cfRule>
    <cfRule type="expression" dxfId="68" priority="1905">
      <formula>M172=L172</formula>
    </cfRule>
  </conditionalFormatting>
  <conditionalFormatting sqref="M174">
    <cfRule type="expression" dxfId="67" priority="1820">
      <formula>M174&gt;L174</formula>
    </cfRule>
    <cfRule type="expression" dxfId="66" priority="1819">
      <formula>M174&lt;L174</formula>
    </cfRule>
    <cfRule type="expression" dxfId="65" priority="1818">
      <formula>M174=L174</formula>
    </cfRule>
  </conditionalFormatting>
  <conditionalFormatting sqref="M176">
    <cfRule type="expression" dxfId="64" priority="1816">
      <formula>M176&lt;L176</formula>
    </cfRule>
    <cfRule type="expression" dxfId="63" priority="1815">
      <formula>M176=L176</formula>
    </cfRule>
    <cfRule type="expression" dxfId="62" priority="1817">
      <formula>M176&gt;L176</formula>
    </cfRule>
  </conditionalFormatting>
  <conditionalFormatting sqref="M178">
    <cfRule type="expression" dxfId="61" priority="1812">
      <formula>M178=L178</formula>
    </cfRule>
    <cfRule type="expression" dxfId="60" priority="1813">
      <formula>M178&lt;L178</formula>
    </cfRule>
    <cfRule type="expression" dxfId="59" priority="1814">
      <formula>M178&gt;L178</formula>
    </cfRule>
  </conditionalFormatting>
  <conditionalFormatting sqref="M180">
    <cfRule type="expression" dxfId="58" priority="1904">
      <formula>M180&gt;L180</formula>
    </cfRule>
    <cfRule type="expression" dxfId="57" priority="1903">
      <formula>M180&lt;L180</formula>
    </cfRule>
    <cfRule type="expression" dxfId="56" priority="1902">
      <formula>M180=L180</formula>
    </cfRule>
  </conditionalFormatting>
  <conditionalFormatting sqref="M186">
    <cfRule type="expression" dxfId="55" priority="1757">
      <formula>M186&gt;L186</formula>
    </cfRule>
    <cfRule type="expression" dxfId="54" priority="1755">
      <formula>M186=L186</formula>
    </cfRule>
    <cfRule type="expression" dxfId="53" priority="1756">
      <formula>M186&lt;L186</formula>
    </cfRule>
  </conditionalFormatting>
  <conditionalFormatting sqref="M188">
    <cfRule type="expression" dxfId="52" priority="1669">
      <formula>M188&lt;L188</formula>
    </cfRule>
    <cfRule type="expression" dxfId="51" priority="1670">
      <formula>M188&gt;L188</formula>
    </cfRule>
    <cfRule type="expression" dxfId="50" priority="1668">
      <formula>M188=L188</formula>
    </cfRule>
  </conditionalFormatting>
  <conditionalFormatting sqref="M190">
    <cfRule type="expression" dxfId="49" priority="1666">
      <formula>M190&lt;L190</formula>
    </cfRule>
    <cfRule type="expression" dxfId="48" priority="1667">
      <formula>M190&gt;L190</formula>
    </cfRule>
    <cfRule type="expression" dxfId="47" priority="1665">
      <formula>M190=L190</formula>
    </cfRule>
  </conditionalFormatting>
  <conditionalFormatting sqref="M192">
    <cfRule type="expression" dxfId="46" priority="1662">
      <formula>M192=L192</formula>
    </cfRule>
    <cfRule type="expression" dxfId="45" priority="1663">
      <formula>M192&lt;L192</formula>
    </cfRule>
    <cfRule type="expression" dxfId="44" priority="1664">
      <formula>M192&gt;L192</formula>
    </cfRule>
  </conditionalFormatting>
  <conditionalFormatting sqref="M194">
    <cfRule type="expression" dxfId="43" priority="1753">
      <formula>M194&lt;L194</formula>
    </cfRule>
    <cfRule type="expression" dxfId="42" priority="1752">
      <formula>M194=L194</formula>
    </cfRule>
    <cfRule type="expression" dxfId="41" priority="1754">
      <formula>M194&gt;L194</formula>
    </cfRule>
  </conditionalFormatting>
  <conditionalFormatting sqref="M200">
    <cfRule type="expression" dxfId="40" priority="1607">
      <formula>M200&gt;L200</formula>
    </cfRule>
    <cfRule type="expression" dxfId="39" priority="1606">
      <formula>M200&lt;L200</formula>
    </cfRule>
    <cfRule type="expression" dxfId="38" priority="1605">
      <formula>M200=L200</formula>
    </cfRule>
  </conditionalFormatting>
  <conditionalFormatting sqref="M202">
    <cfRule type="expression" dxfId="37" priority="1520">
      <formula>M202&gt;L202</formula>
    </cfRule>
    <cfRule type="expression" dxfId="36" priority="1518">
      <formula>M202=L202</formula>
    </cfRule>
    <cfRule type="expression" dxfId="35" priority="1519">
      <formula>M202&lt;L202</formula>
    </cfRule>
  </conditionalFormatting>
  <conditionalFormatting sqref="M204">
    <cfRule type="expression" dxfId="34" priority="1516">
      <formula>M204&lt;L204</formula>
    </cfRule>
    <cfRule type="expression" dxfId="33" priority="1515">
      <formula>M204=L204</formula>
    </cfRule>
    <cfRule type="expression" dxfId="32" priority="1517">
      <formula>M204&gt;L204</formula>
    </cfRule>
  </conditionalFormatting>
  <conditionalFormatting sqref="M206">
    <cfRule type="expression" dxfId="31" priority="1514">
      <formula>M206&gt;L206</formula>
    </cfRule>
    <cfRule type="expression" dxfId="30" priority="1513">
      <formula>M206&lt;L206</formula>
    </cfRule>
    <cfRule type="expression" dxfId="29" priority="1512">
      <formula>M206=L206</formula>
    </cfRule>
  </conditionalFormatting>
  <conditionalFormatting sqref="M208">
    <cfRule type="expression" dxfId="28" priority="1604">
      <formula>M208&gt;L208</formula>
    </cfRule>
    <cfRule type="expression" dxfId="27" priority="1603">
      <formula>M208&lt;L208</formula>
    </cfRule>
    <cfRule type="expression" dxfId="26" priority="1602">
      <formula>M208=L208</formula>
    </cfRule>
  </conditionalFormatting>
  <conditionalFormatting sqref="M214">
    <cfRule type="expression" dxfId="25" priority="1457">
      <formula>M214&gt;L214</formula>
    </cfRule>
    <cfRule type="expression" dxfId="24" priority="1456">
      <formula>M214&lt;L214</formula>
    </cfRule>
    <cfRule type="expression" dxfId="23" priority="1455">
      <formula>M214=L214</formula>
    </cfRule>
  </conditionalFormatting>
  <conditionalFormatting sqref="M216">
    <cfRule type="expression" dxfId="22" priority="1370">
      <formula>M216&gt;L216</formula>
    </cfRule>
    <cfRule type="expression" dxfId="21" priority="1369">
      <formula>M216&lt;L216</formula>
    </cfRule>
    <cfRule type="expression" dxfId="20" priority="1368">
      <formula>M216=L216</formula>
    </cfRule>
  </conditionalFormatting>
  <conditionalFormatting sqref="M218">
    <cfRule type="expression" dxfId="19" priority="1365">
      <formula>M218=L218</formula>
    </cfRule>
    <cfRule type="expression" dxfId="18" priority="1366">
      <formula>M218&lt;L218</formula>
    </cfRule>
    <cfRule type="expression" dxfId="17" priority="1367">
      <formula>M218&gt;L218</formula>
    </cfRule>
  </conditionalFormatting>
  <conditionalFormatting sqref="M220">
    <cfRule type="expression" dxfId="16" priority="1363">
      <formula>M220&lt;L220</formula>
    </cfRule>
    <cfRule type="expression" dxfId="15" priority="1364">
      <formula>M220&gt;L220</formula>
    </cfRule>
    <cfRule type="expression" dxfId="14" priority="1362">
      <formula>M220=L220</formula>
    </cfRule>
  </conditionalFormatting>
  <conditionalFormatting sqref="M222">
    <cfRule type="expression" dxfId="13" priority="1454">
      <formula>M222&gt;L222</formula>
    </cfRule>
    <cfRule type="expression" dxfId="12" priority="1452">
      <formula>M222=L222</formula>
    </cfRule>
    <cfRule type="expression" dxfId="11" priority="1453">
      <formula>M222&lt;L222</formula>
    </cfRule>
  </conditionalFormatting>
  <conditionalFormatting sqref="U19:U28">
    <cfRule type="duplicateValues" dxfId="10" priority="11"/>
  </conditionalFormatting>
  <conditionalFormatting sqref="U32:U41">
    <cfRule type="duplicateValues" dxfId="9" priority="9"/>
  </conditionalFormatting>
  <conditionalFormatting sqref="U46:U55">
    <cfRule type="duplicateValues" dxfId="8" priority="8"/>
  </conditionalFormatting>
  <conditionalFormatting sqref="U59:U68">
    <cfRule type="duplicateValues" dxfId="7" priority="7"/>
  </conditionalFormatting>
  <conditionalFormatting sqref="U73:U82">
    <cfRule type="duplicateValues" dxfId="6" priority="6"/>
  </conditionalFormatting>
  <conditionalFormatting sqref="U87:U96">
    <cfRule type="duplicateValues" dxfId="5" priority="5"/>
  </conditionalFormatting>
  <conditionalFormatting sqref="U101:U110">
    <cfRule type="duplicateValues" dxfId="4" priority="4"/>
  </conditionalFormatting>
  <conditionalFormatting sqref="U115:U124">
    <cfRule type="duplicateValues" dxfId="3" priority="3"/>
  </conditionalFormatting>
  <conditionalFormatting sqref="U129:U138">
    <cfRule type="duplicateValues" dxfId="2" priority="2"/>
  </conditionalFormatting>
  <conditionalFormatting sqref="U143:U152">
    <cfRule type="duplicateValues" dxfId="1" priority="1"/>
  </conditionalFormatting>
  <pageMargins left="0.7" right="0.7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B0C35-AA16-4A6B-B9BD-EDC8D528CC51}">
  <dimension ref="A1:M200"/>
  <sheetViews>
    <sheetView topLeftCell="A32" workbookViewId="0">
      <selection activeCell="M6" sqref="M6"/>
    </sheetView>
  </sheetViews>
  <sheetFormatPr defaultRowHeight="15" x14ac:dyDescent="0.25"/>
  <cols>
    <col min="1" max="1" width="4.140625" customWidth="1"/>
    <col min="2" max="6" width="3" bestFit="1" customWidth="1"/>
    <col min="8" max="8" width="4" customWidth="1"/>
    <col min="9" max="13" width="3" bestFit="1" customWidth="1"/>
  </cols>
  <sheetData>
    <row r="1" spans="1:13" x14ac:dyDescent="0.25">
      <c r="A1" t="s">
        <v>143</v>
      </c>
      <c r="H1" t="s">
        <v>158</v>
      </c>
    </row>
    <row r="2" spans="1:13" x14ac:dyDescent="0.25">
      <c r="A2" t="s">
        <v>4</v>
      </c>
      <c r="B2">
        <f>'Div 1'!B20</f>
        <v>44</v>
      </c>
      <c r="C2">
        <f>'Div 1'!E22</f>
        <v>42</v>
      </c>
      <c r="D2">
        <f>'Div 1'!G24</f>
        <v>48</v>
      </c>
      <c r="E2">
        <f>'Div 1'!J26</f>
        <v>45</v>
      </c>
      <c r="F2">
        <f>'Div 1'!L28</f>
        <v>44</v>
      </c>
      <c r="H2" t="s">
        <v>4</v>
      </c>
      <c r="I2">
        <f>'Div 2'!B20</f>
        <v>46</v>
      </c>
      <c r="J2">
        <f>'Div 2'!E22</f>
        <v>40</v>
      </c>
      <c r="K2">
        <f>'Div 2'!G24</f>
        <v>41</v>
      </c>
      <c r="L2">
        <f>'Div 2'!J26</f>
        <v>42</v>
      </c>
      <c r="M2">
        <f>'Div 2'!L28</f>
        <v>43</v>
      </c>
    </row>
    <row r="3" spans="1:13" x14ac:dyDescent="0.25">
      <c r="A3" t="s">
        <v>5</v>
      </c>
      <c r="B3">
        <f>'Div 1'!E20</f>
        <v>17</v>
      </c>
      <c r="C3">
        <f>'Div 1'!G22</f>
        <v>29</v>
      </c>
      <c r="D3">
        <f>'Div 1'!J24</f>
        <v>31</v>
      </c>
      <c r="E3">
        <f>'Div 1'!L26</f>
        <v>33</v>
      </c>
      <c r="F3">
        <f>'Div 1'!B28</f>
        <v>21</v>
      </c>
      <c r="H3" t="s">
        <v>5</v>
      </c>
      <c r="I3">
        <f>'Div 2'!E20</f>
        <v>37</v>
      </c>
      <c r="J3">
        <f>'Div 2'!G22</f>
        <v>40</v>
      </c>
      <c r="K3">
        <f>'Div 2'!J24</f>
        <v>41</v>
      </c>
      <c r="L3">
        <f>'Div 2'!L26</f>
        <v>44</v>
      </c>
      <c r="M3">
        <f>'Div 2'!B28</f>
        <v>36</v>
      </c>
    </row>
    <row r="4" spans="1:13" x14ac:dyDescent="0.25">
      <c r="A4" t="s">
        <v>6</v>
      </c>
      <c r="B4">
        <f>'Div 1'!G20</f>
        <v>42</v>
      </c>
      <c r="C4">
        <f>'Div 1'!J22</f>
        <v>45</v>
      </c>
      <c r="D4">
        <f>'Div 1'!L24</f>
        <v>47</v>
      </c>
      <c r="E4">
        <f>'Div 1'!B26</f>
        <v>46</v>
      </c>
      <c r="F4">
        <f>'Div 1'!E28</f>
        <v>44</v>
      </c>
      <c r="H4" t="s">
        <v>6</v>
      </c>
      <c r="I4">
        <f>'Div 2'!G20</f>
        <v>44</v>
      </c>
      <c r="J4">
        <f>'Div 2'!J22</f>
        <v>45</v>
      </c>
      <c r="K4">
        <f>'Div 2'!L24</f>
        <v>43</v>
      </c>
      <c r="L4">
        <f>'Div 2'!B26</f>
        <v>43</v>
      </c>
      <c r="M4">
        <f>'Div 2'!E28</f>
        <v>42</v>
      </c>
    </row>
    <row r="5" spans="1:13" x14ac:dyDescent="0.25">
      <c r="A5" t="s">
        <v>7</v>
      </c>
      <c r="B5">
        <f>'Div 1'!J20</f>
        <v>43</v>
      </c>
      <c r="C5">
        <f>'Div 1'!L22</f>
        <v>43</v>
      </c>
      <c r="D5">
        <f>'Div 1'!B24</f>
        <v>43</v>
      </c>
      <c r="E5">
        <f>'Div 1'!E26</f>
        <v>48</v>
      </c>
      <c r="F5">
        <f>'Div 1'!G28</f>
        <v>46</v>
      </c>
      <c r="H5" t="s">
        <v>7</v>
      </c>
      <c r="I5">
        <f>'Div 2'!J20</f>
        <v>44</v>
      </c>
      <c r="J5">
        <f>'Div 2'!L22</f>
        <v>40</v>
      </c>
      <c r="K5">
        <f>'Div 2'!B24</f>
        <v>48</v>
      </c>
      <c r="L5">
        <f>'Div 2'!E26</f>
        <v>32</v>
      </c>
      <c r="M5">
        <f>'Div 2'!G28</f>
        <v>42</v>
      </c>
    </row>
    <row r="6" spans="1:13" x14ac:dyDescent="0.25">
      <c r="A6" t="s">
        <v>8</v>
      </c>
      <c r="B6">
        <f>'Div 1'!L20</f>
        <v>48</v>
      </c>
      <c r="C6">
        <f>'Div 1'!B22</f>
        <v>47</v>
      </c>
      <c r="D6">
        <f>'Div 1'!E24</f>
        <v>47</v>
      </c>
      <c r="E6">
        <f>'Div 1'!G26</f>
        <v>44</v>
      </c>
      <c r="F6">
        <f>'Div 1'!J28</f>
        <v>46</v>
      </c>
      <c r="H6" t="s">
        <v>8</v>
      </c>
      <c r="I6">
        <f>'Div 2'!L20</f>
        <v>46</v>
      </c>
      <c r="J6">
        <f>'Div 2'!B22</f>
        <v>42</v>
      </c>
      <c r="K6">
        <f>'Div 2'!E24</f>
        <v>46</v>
      </c>
      <c r="L6">
        <f>'Div 2'!G26</f>
        <v>42</v>
      </c>
      <c r="M6">
        <f>'Div 2'!J28</f>
        <v>46</v>
      </c>
    </row>
    <row r="7" spans="1:13" hidden="1" x14ac:dyDescent="0.25"/>
    <row r="8" spans="1:13" hidden="1" x14ac:dyDescent="0.25"/>
    <row r="9" spans="1:13" hidden="1" x14ac:dyDescent="0.25"/>
    <row r="10" spans="1:13" hidden="1" x14ac:dyDescent="0.25"/>
    <row r="11" spans="1:13" hidden="1" x14ac:dyDescent="0.25"/>
    <row r="12" spans="1:13" hidden="1" x14ac:dyDescent="0.25"/>
    <row r="14" spans="1:13" x14ac:dyDescent="0.25">
      <c r="A14" t="s">
        <v>144</v>
      </c>
      <c r="H14" t="s">
        <v>159</v>
      </c>
    </row>
    <row r="15" spans="1:13" x14ac:dyDescent="0.25">
      <c r="A15" t="s">
        <v>4</v>
      </c>
      <c r="B15">
        <f>'Div 1'!B33</f>
        <v>43</v>
      </c>
      <c r="C15">
        <f>'Div 1'!E35</f>
        <v>43</v>
      </c>
      <c r="D15">
        <f>'Div 1'!G37</f>
        <v>43</v>
      </c>
      <c r="E15">
        <f>'Div 1'!J39</f>
        <v>44</v>
      </c>
      <c r="F15">
        <f>'Div 1'!L41</f>
        <v>45</v>
      </c>
      <c r="H15" t="s">
        <v>4</v>
      </c>
      <c r="I15">
        <f>'Div 2'!B33</f>
        <v>42</v>
      </c>
      <c r="J15">
        <f>'Div 2'!E35</f>
        <v>41</v>
      </c>
      <c r="K15">
        <f>'Div 2'!G37</f>
        <v>39</v>
      </c>
      <c r="L15">
        <f>'Div 2'!J39</f>
        <v>43</v>
      </c>
      <c r="M15">
        <f>'Div 2'!L41</f>
        <v>45</v>
      </c>
    </row>
    <row r="16" spans="1:13" x14ac:dyDescent="0.25">
      <c r="A16" t="s">
        <v>5</v>
      </c>
      <c r="B16">
        <f>'Div 1'!E33</f>
        <v>46</v>
      </c>
      <c r="C16">
        <f>'Div 1'!G35</f>
        <v>44</v>
      </c>
      <c r="D16">
        <f>'Div 1'!J37</f>
        <v>46</v>
      </c>
      <c r="E16">
        <f>'Div 1'!L39</f>
        <v>45</v>
      </c>
      <c r="F16">
        <f>'Div 1'!B41</f>
        <v>46</v>
      </c>
      <c r="H16" t="s">
        <v>5</v>
      </c>
      <c r="I16">
        <f>'Div 2'!E33</f>
        <v>37</v>
      </c>
      <c r="J16">
        <f>'Div 2'!G35</f>
        <v>42</v>
      </c>
      <c r="K16">
        <f>'Div 2'!J37</f>
        <v>28</v>
      </c>
      <c r="L16">
        <f>'Div 2'!L39</f>
        <v>34</v>
      </c>
      <c r="M16">
        <f>'Div 2'!B41</f>
        <v>39</v>
      </c>
    </row>
    <row r="17" spans="1:13" x14ac:dyDescent="0.25">
      <c r="A17" t="s">
        <v>6</v>
      </c>
      <c r="B17">
        <f>'Div 1'!G33</f>
        <v>48</v>
      </c>
      <c r="C17">
        <f>'Div 1'!J35</f>
        <v>45</v>
      </c>
      <c r="D17">
        <f>'Div 1'!L37</f>
        <v>43</v>
      </c>
      <c r="E17">
        <f>'Div 1'!B39</f>
        <v>45</v>
      </c>
      <c r="F17">
        <f>'Div 1'!E41</f>
        <v>42</v>
      </c>
      <c r="H17" t="s">
        <v>6</v>
      </c>
      <c r="I17">
        <f>'Div 2'!G33</f>
        <v>45</v>
      </c>
      <c r="J17">
        <f>'Div 2'!J35</f>
        <v>42</v>
      </c>
      <c r="K17">
        <f>'Div 2'!L37</f>
        <v>43</v>
      </c>
      <c r="L17">
        <f>'Div 2'!B39</f>
        <v>43</v>
      </c>
      <c r="M17">
        <f>'Div 2'!E41</f>
        <v>36</v>
      </c>
    </row>
    <row r="18" spans="1:13" x14ac:dyDescent="0.25">
      <c r="A18" t="s">
        <v>7</v>
      </c>
      <c r="B18">
        <f>'Div 1'!J33</f>
        <v>35</v>
      </c>
      <c r="C18">
        <f>'Div 1'!L35</f>
        <v>46</v>
      </c>
      <c r="D18">
        <f>'Div 1'!B37</f>
        <v>42</v>
      </c>
      <c r="E18">
        <f>'Div 1'!E39</f>
        <v>40</v>
      </c>
      <c r="F18">
        <f>'Div 1'!G41</f>
        <v>41</v>
      </c>
      <c r="H18" t="s">
        <v>7</v>
      </c>
      <c r="I18">
        <f>'Div 2'!J33</f>
        <v>35</v>
      </c>
      <c r="J18">
        <f>'Div 2'!L35</f>
        <v>37</v>
      </c>
      <c r="K18">
        <f>'Div 2'!B37</f>
        <v>46</v>
      </c>
      <c r="L18">
        <f>'Div 2'!E39</f>
        <v>41</v>
      </c>
      <c r="M18">
        <f>'Div 2'!G41</f>
        <v>46</v>
      </c>
    </row>
    <row r="19" spans="1:13" x14ac:dyDescent="0.25">
      <c r="A19" t="s">
        <v>8</v>
      </c>
      <c r="B19">
        <f>'Div 1'!L33</f>
        <v>45</v>
      </c>
      <c r="C19">
        <f>'Div 1'!B35</f>
        <v>47</v>
      </c>
      <c r="D19">
        <f>'Div 1'!E37</f>
        <v>46</v>
      </c>
      <c r="E19">
        <f>'Div 1'!G39</f>
        <v>49</v>
      </c>
      <c r="F19">
        <f>'Div 1'!J41</f>
        <v>48</v>
      </c>
      <c r="H19" t="s">
        <v>8</v>
      </c>
      <c r="I19">
        <f>'Div 2'!L33</f>
        <v>40</v>
      </c>
      <c r="J19">
        <f>'Div 2'!B35</f>
        <v>43</v>
      </c>
      <c r="K19">
        <f>'Div 2'!E37</f>
        <v>45</v>
      </c>
      <c r="L19">
        <f>'Div 2'!G39</f>
        <v>45</v>
      </c>
      <c r="M19">
        <f>'Div 2'!J41</f>
        <v>45</v>
      </c>
    </row>
    <row r="20" spans="1:13" hidden="1" x14ac:dyDescent="0.25"/>
    <row r="21" spans="1:13" hidden="1" x14ac:dyDescent="0.25"/>
    <row r="22" spans="1:13" hidden="1" x14ac:dyDescent="0.25"/>
    <row r="23" spans="1:13" hidden="1" x14ac:dyDescent="0.25"/>
    <row r="24" spans="1:13" hidden="1" x14ac:dyDescent="0.25"/>
    <row r="25" spans="1:13" hidden="1" x14ac:dyDescent="0.25"/>
    <row r="26" spans="1:13" hidden="1" x14ac:dyDescent="0.25"/>
    <row r="28" spans="1:13" x14ac:dyDescent="0.25">
      <c r="A28" t="s">
        <v>145</v>
      </c>
      <c r="H28" t="s">
        <v>160</v>
      </c>
    </row>
    <row r="29" spans="1:13" x14ac:dyDescent="0.25">
      <c r="A29" t="s">
        <v>4</v>
      </c>
      <c r="B29">
        <f>'Div 1'!B47</f>
        <v>47</v>
      </c>
      <c r="C29">
        <f>'Div 1'!E49</f>
        <v>47</v>
      </c>
      <c r="D29">
        <f>'Div 1'!G51</f>
        <v>42</v>
      </c>
      <c r="E29">
        <f>'Div 1'!J53</f>
        <v>43</v>
      </c>
      <c r="F29">
        <f>'Div 1'!L55</f>
        <v>42</v>
      </c>
      <c r="H29" t="s">
        <v>4</v>
      </c>
      <c r="I29">
        <f>'Div 2'!B47</f>
        <v>32</v>
      </c>
      <c r="J29">
        <f>'Div 2'!E49</f>
        <v>40</v>
      </c>
      <c r="K29">
        <f>'Div 2'!G51</f>
        <v>41</v>
      </c>
      <c r="L29">
        <f>'Div 2'!J53</f>
        <v>40</v>
      </c>
      <c r="M29">
        <f>'Div 2'!L55</f>
        <v>40</v>
      </c>
    </row>
    <row r="30" spans="1:13" x14ac:dyDescent="0.25">
      <c r="A30" t="s">
        <v>5</v>
      </c>
      <c r="B30">
        <f>'Div 1'!E47</f>
        <v>44</v>
      </c>
      <c r="C30">
        <f>'Div 1'!G49</f>
        <v>42</v>
      </c>
      <c r="D30">
        <f>'Div 1'!J51</f>
        <v>36</v>
      </c>
      <c r="E30">
        <f>'Div 1'!L53</f>
        <v>43</v>
      </c>
      <c r="F30">
        <f>'Div 1'!B55</f>
        <v>42</v>
      </c>
      <c r="H30" t="s">
        <v>5</v>
      </c>
      <c r="I30">
        <f>'Div 2'!E47</f>
        <v>44</v>
      </c>
      <c r="J30">
        <f>'Div 2'!G49</f>
        <v>37</v>
      </c>
      <c r="K30">
        <f>'Div 2'!J51</f>
        <v>43</v>
      </c>
      <c r="L30">
        <f>'Div 2'!L53</f>
        <v>41</v>
      </c>
      <c r="M30">
        <f>'Div 2'!B55</f>
        <v>46</v>
      </c>
    </row>
    <row r="31" spans="1:13" x14ac:dyDescent="0.25">
      <c r="A31" t="s">
        <v>6</v>
      </c>
      <c r="B31">
        <f>'Div 1'!G47</f>
        <v>46</v>
      </c>
      <c r="C31">
        <f>'Div 1'!J49</f>
        <v>43</v>
      </c>
      <c r="D31">
        <f>'Div 1'!L51</f>
        <v>47</v>
      </c>
      <c r="E31">
        <f>'Div 1'!B53</f>
        <v>43</v>
      </c>
      <c r="F31">
        <f>'Div 1'!E55</f>
        <v>42</v>
      </c>
      <c r="H31" t="s">
        <v>6</v>
      </c>
      <c r="I31">
        <f>'Div 2'!G47</f>
        <v>36</v>
      </c>
      <c r="J31">
        <f>'Div 2'!J49</f>
        <v>45</v>
      </c>
      <c r="K31">
        <f>'Div 2'!L51</f>
        <v>33</v>
      </c>
      <c r="L31">
        <f>'Div 2'!B53</f>
        <v>43</v>
      </c>
      <c r="M31">
        <f>'Div 2'!E55</f>
        <v>39</v>
      </c>
    </row>
    <row r="32" spans="1:13" x14ac:dyDescent="0.25">
      <c r="A32" t="s">
        <v>7</v>
      </c>
      <c r="B32">
        <f>'Div 1'!J47</f>
        <v>45</v>
      </c>
      <c r="C32">
        <f>'Div 1'!L49</f>
        <v>47</v>
      </c>
      <c r="D32">
        <f>'Div 1'!B51</f>
        <v>45</v>
      </c>
      <c r="E32">
        <f>'Div 1'!E53</f>
        <v>46</v>
      </c>
      <c r="F32">
        <f>'Div 1'!G55</f>
        <v>48</v>
      </c>
      <c r="H32" t="s">
        <v>7</v>
      </c>
      <c r="I32">
        <f>'Div 2'!J47</f>
        <v>43</v>
      </c>
      <c r="J32">
        <f>'Div 2'!L49</f>
        <v>47</v>
      </c>
      <c r="K32">
        <f>'Div 2'!B51</f>
        <v>44</v>
      </c>
      <c r="L32">
        <f>'Div 2'!E53</f>
        <v>41</v>
      </c>
      <c r="M32">
        <f>'Div 2'!G55</f>
        <v>46</v>
      </c>
    </row>
    <row r="33" spans="1:13" x14ac:dyDescent="0.25">
      <c r="A33" t="s">
        <v>8</v>
      </c>
      <c r="B33">
        <f>'Div 1'!L47</f>
        <v>48</v>
      </c>
      <c r="C33">
        <f>'Div 1'!B49</f>
        <v>45</v>
      </c>
      <c r="D33">
        <f>'Div 1'!E51</f>
        <v>44</v>
      </c>
      <c r="E33">
        <f>'Div 1'!G53</f>
        <v>41</v>
      </c>
      <c r="F33">
        <f>'Div 1'!J55</f>
        <v>45</v>
      </c>
      <c r="H33" t="s">
        <v>8</v>
      </c>
      <c r="I33">
        <f>'Div 2'!L47</f>
        <v>41</v>
      </c>
      <c r="J33">
        <f>'Div 2'!B49</f>
        <v>44</v>
      </c>
      <c r="K33">
        <f>'Div 2'!E51</f>
        <v>47</v>
      </c>
      <c r="L33">
        <f>'Div 2'!G53</f>
        <v>46</v>
      </c>
      <c r="M33">
        <f>'Div 2'!J55</f>
        <v>46</v>
      </c>
    </row>
    <row r="34" spans="1:13" hidden="1" x14ac:dyDescent="0.25"/>
    <row r="35" spans="1:13" hidden="1" x14ac:dyDescent="0.25"/>
    <row r="36" spans="1:13" hidden="1" x14ac:dyDescent="0.25"/>
    <row r="37" spans="1:13" hidden="1" x14ac:dyDescent="0.25"/>
    <row r="38" spans="1:13" hidden="1" x14ac:dyDescent="0.25"/>
    <row r="39" spans="1:13" hidden="1" x14ac:dyDescent="0.25"/>
    <row r="41" spans="1:13" x14ac:dyDescent="0.25">
      <c r="A41" t="s">
        <v>146</v>
      </c>
      <c r="H41" t="s">
        <v>161</v>
      </c>
    </row>
    <row r="42" spans="1:13" x14ac:dyDescent="0.25">
      <c r="A42" t="s">
        <v>4</v>
      </c>
      <c r="B42">
        <f>'Div 1'!B60</f>
        <v>47</v>
      </c>
      <c r="C42">
        <f>'Div 1'!E62</f>
        <v>42</v>
      </c>
      <c r="D42">
        <f>'Div 1'!G64</f>
        <v>46</v>
      </c>
      <c r="E42">
        <f>'Div 1'!J66</f>
        <v>47</v>
      </c>
      <c r="F42">
        <f>'Div 1'!L68</f>
        <v>46</v>
      </c>
      <c r="H42" t="s">
        <v>4</v>
      </c>
      <c r="I42">
        <f>'Div 2'!B60</f>
        <v>39</v>
      </c>
      <c r="J42">
        <f>'Div 2'!E62</f>
        <v>41</v>
      </c>
      <c r="K42">
        <f>'Div 2'!G64</f>
        <v>44</v>
      </c>
      <c r="L42">
        <f>'Div 2'!J66</f>
        <v>41</v>
      </c>
      <c r="M42">
        <f>'Div 2'!L68</f>
        <v>43</v>
      </c>
    </row>
    <row r="43" spans="1:13" x14ac:dyDescent="0.25">
      <c r="A43" t="s">
        <v>5</v>
      </c>
      <c r="B43">
        <f>'Div 1'!E60</f>
        <v>46</v>
      </c>
      <c r="C43">
        <f>'Div 1'!G62</f>
        <v>45</v>
      </c>
      <c r="D43">
        <f>'Div 1'!J64</f>
        <v>42</v>
      </c>
      <c r="E43">
        <f>'Div 1'!L66</f>
        <v>46</v>
      </c>
      <c r="F43">
        <f>'Div 1'!B68</f>
        <v>42</v>
      </c>
      <c r="H43" t="s">
        <v>5</v>
      </c>
      <c r="I43">
        <f>'Div 2'!E60</f>
        <v>0</v>
      </c>
      <c r="J43">
        <f>'Div 2'!G62</f>
        <v>0</v>
      </c>
      <c r="K43">
        <f>'Div 2'!J64</f>
        <v>0</v>
      </c>
      <c r="L43">
        <f>'Div 2'!L66</f>
        <v>0</v>
      </c>
      <c r="M43">
        <f>'Div 2'!B68</f>
        <v>0</v>
      </c>
    </row>
    <row r="44" spans="1:13" x14ac:dyDescent="0.25">
      <c r="A44" t="s">
        <v>6</v>
      </c>
      <c r="B44">
        <f>'Div 1'!G60</f>
        <v>45</v>
      </c>
      <c r="C44">
        <f>'Div 1'!J62</f>
        <v>44</v>
      </c>
      <c r="D44">
        <f>'Div 1'!L64</f>
        <v>41</v>
      </c>
      <c r="E44">
        <f>'Div 1'!B66</f>
        <v>44</v>
      </c>
      <c r="F44">
        <f>'Div 1'!E68</f>
        <v>46</v>
      </c>
      <c r="H44" t="s">
        <v>6</v>
      </c>
      <c r="I44">
        <f>'Div 2'!G60</f>
        <v>35</v>
      </c>
      <c r="J44">
        <f>'Div 2'!J62</f>
        <v>43</v>
      </c>
      <c r="K44">
        <f>'Div 2'!L64</f>
        <v>41</v>
      </c>
      <c r="L44">
        <f>'Div 2'!B66</f>
        <v>39</v>
      </c>
      <c r="M44">
        <f>'Div 2'!E68</f>
        <v>38</v>
      </c>
    </row>
    <row r="45" spans="1:13" x14ac:dyDescent="0.25">
      <c r="A45" t="s">
        <v>7</v>
      </c>
      <c r="B45">
        <f>'Div 1'!J60</f>
        <v>41</v>
      </c>
      <c r="C45">
        <f>'Div 1'!L62</f>
        <v>43</v>
      </c>
      <c r="D45">
        <f>'Div 1'!B64</f>
        <v>33</v>
      </c>
      <c r="E45">
        <f>'Div 1'!E66</f>
        <v>46</v>
      </c>
      <c r="F45">
        <f>'Div 1'!G68</f>
        <v>44</v>
      </c>
      <c r="H45" t="s">
        <v>7</v>
      </c>
      <c r="I45">
        <f>'Div 2'!J60</f>
        <v>32</v>
      </c>
      <c r="J45">
        <f>'Div 2'!L62</f>
        <v>37</v>
      </c>
      <c r="K45">
        <f>'Div 2'!B64</f>
        <v>45</v>
      </c>
      <c r="L45">
        <f>'Div 2'!E66</f>
        <v>43</v>
      </c>
      <c r="M45">
        <f>'Div 2'!G68</f>
        <v>42</v>
      </c>
    </row>
    <row r="46" spans="1:13" x14ac:dyDescent="0.25">
      <c r="A46" t="s">
        <v>8</v>
      </c>
      <c r="B46">
        <f>'Div 1'!L60</f>
        <v>45</v>
      </c>
      <c r="C46">
        <f>'Div 1'!B62</f>
        <v>45</v>
      </c>
      <c r="D46">
        <f>'Div 1'!E64</f>
        <v>41</v>
      </c>
      <c r="E46">
        <f>'Div 1'!G66</f>
        <v>42</v>
      </c>
      <c r="F46">
        <f>'Div 1'!J68</f>
        <v>45</v>
      </c>
      <c r="H46" t="s">
        <v>8</v>
      </c>
      <c r="I46">
        <f>'Div 2'!L60</f>
        <v>44</v>
      </c>
      <c r="J46">
        <f>'Div 2'!B62</f>
        <v>42</v>
      </c>
      <c r="K46">
        <f>'Div 2'!E64</f>
        <v>44</v>
      </c>
      <c r="L46">
        <f>'Div 2'!G66</f>
        <v>45</v>
      </c>
      <c r="M46">
        <f>'Div 2'!J68</f>
        <v>41</v>
      </c>
    </row>
    <row r="47" spans="1:13" hidden="1" x14ac:dyDescent="0.25"/>
    <row r="48" spans="1:13" hidden="1" x14ac:dyDescent="0.25"/>
    <row r="49" spans="1:13" hidden="1" x14ac:dyDescent="0.25"/>
    <row r="50" spans="1:13" hidden="1" x14ac:dyDescent="0.25"/>
    <row r="51" spans="1:13" hidden="1" x14ac:dyDescent="0.25"/>
    <row r="52" spans="1:13" hidden="1" x14ac:dyDescent="0.25"/>
    <row r="53" spans="1:13" hidden="1" x14ac:dyDescent="0.25"/>
    <row r="55" spans="1:13" x14ac:dyDescent="0.25">
      <c r="A55" t="s">
        <v>147</v>
      </c>
      <c r="H55" t="s">
        <v>162</v>
      </c>
    </row>
    <row r="56" spans="1:13" x14ac:dyDescent="0.25">
      <c r="A56" t="s">
        <v>4</v>
      </c>
      <c r="B56">
        <f>'Div 1'!B74</f>
        <v>42</v>
      </c>
      <c r="C56">
        <f>'Div 1'!E76</f>
        <v>45</v>
      </c>
      <c r="D56">
        <f>'Div 1'!G78</f>
        <v>39</v>
      </c>
      <c r="E56">
        <f>'Div 1'!J80</f>
        <v>37</v>
      </c>
      <c r="F56">
        <f>'Div 1'!L82</f>
        <v>44</v>
      </c>
      <c r="H56" t="s">
        <v>4</v>
      </c>
      <c r="I56">
        <f>'Div 2'!B74</f>
        <v>45</v>
      </c>
      <c r="J56">
        <f>'Div 2'!E76</f>
        <v>41</v>
      </c>
      <c r="K56">
        <f>'Div 2'!G78</f>
        <v>41</v>
      </c>
      <c r="L56">
        <f>'Div 2'!J80</f>
        <v>44</v>
      </c>
      <c r="M56">
        <f>'Div 2'!L82</f>
        <v>43</v>
      </c>
    </row>
    <row r="57" spans="1:13" x14ac:dyDescent="0.25">
      <c r="A57" t="s">
        <v>5</v>
      </c>
      <c r="B57">
        <f>'Div 1'!E74</f>
        <v>47</v>
      </c>
      <c r="C57">
        <f>'Div 1'!G76</f>
        <v>48</v>
      </c>
      <c r="D57">
        <f>'Div 1'!J78</f>
        <v>49</v>
      </c>
      <c r="E57">
        <f>'Div 1'!L80</f>
        <v>47</v>
      </c>
      <c r="F57">
        <f>'Div 1'!B82</f>
        <v>48</v>
      </c>
      <c r="H57" t="s">
        <v>5</v>
      </c>
      <c r="I57">
        <f>'Div 2'!E74</f>
        <v>45</v>
      </c>
      <c r="J57">
        <f>'Div 2'!G76</f>
        <v>45</v>
      </c>
      <c r="K57">
        <f>'Div 2'!J78</f>
        <v>42</v>
      </c>
      <c r="L57">
        <f>'Div 2'!L80</f>
        <v>44</v>
      </c>
      <c r="M57">
        <f>'Div 2'!B82</f>
        <v>45</v>
      </c>
    </row>
    <row r="58" spans="1:13" x14ac:dyDescent="0.25">
      <c r="A58" t="s">
        <v>6</v>
      </c>
      <c r="B58">
        <f>'Div 1'!G74</f>
        <v>46</v>
      </c>
      <c r="C58">
        <f>'Div 1'!J76</f>
        <v>46</v>
      </c>
      <c r="D58">
        <f>'Div 1'!L78</f>
        <v>42</v>
      </c>
      <c r="E58">
        <f>'Div 1'!B80</f>
        <v>50</v>
      </c>
      <c r="F58">
        <f>'Div 1'!E82</f>
        <v>47</v>
      </c>
      <c r="H58" t="s">
        <v>6</v>
      </c>
      <c r="I58">
        <f>'Div 2'!G74</f>
        <v>34</v>
      </c>
      <c r="J58">
        <f>'Div 2'!J76</f>
        <v>45</v>
      </c>
      <c r="K58">
        <f>'Div 2'!L78</f>
        <v>43</v>
      </c>
      <c r="L58">
        <f>'Div 2'!B80</f>
        <v>38</v>
      </c>
      <c r="M58">
        <f>'Div 2'!E82</f>
        <v>45</v>
      </c>
    </row>
    <row r="59" spans="1:13" x14ac:dyDescent="0.25">
      <c r="A59" t="s">
        <v>7</v>
      </c>
      <c r="B59">
        <f>'Div 1'!J74</f>
        <v>45</v>
      </c>
      <c r="C59">
        <f>'Div 1'!L76</f>
        <v>45</v>
      </c>
      <c r="D59">
        <f>'Div 1'!B78</f>
        <v>49</v>
      </c>
      <c r="E59">
        <f>'Div 1'!E80</f>
        <v>49</v>
      </c>
      <c r="F59">
        <f>'Div 1'!G82</f>
        <v>47</v>
      </c>
      <c r="H59" t="s">
        <v>7</v>
      </c>
      <c r="I59">
        <f>'Div 2'!J74</f>
        <v>43</v>
      </c>
      <c r="J59">
        <f>'Div 2'!L76</f>
        <v>46</v>
      </c>
      <c r="K59">
        <f>'Div 2'!B78</f>
        <v>44</v>
      </c>
      <c r="L59">
        <f>'Div 2'!E80</f>
        <v>47</v>
      </c>
      <c r="M59">
        <f>'Div 2'!G82</f>
        <v>46</v>
      </c>
    </row>
    <row r="60" spans="1:13" x14ac:dyDescent="0.25">
      <c r="A60" t="s">
        <v>8</v>
      </c>
      <c r="B60">
        <f>'Div 1'!L74</f>
        <v>46</v>
      </c>
      <c r="C60">
        <f>'Div 1'!B76</f>
        <v>43</v>
      </c>
      <c r="D60">
        <f>'Div 1'!E78</f>
        <v>46</v>
      </c>
      <c r="E60">
        <f>'Div 1'!G80</f>
        <v>47</v>
      </c>
      <c r="F60">
        <f>'Div 1'!J82</f>
        <v>45</v>
      </c>
      <c r="H60" t="s">
        <v>8</v>
      </c>
      <c r="I60">
        <f>'Div 2'!L74</f>
        <v>42</v>
      </c>
      <c r="J60">
        <f>'Div 2'!B76</f>
        <v>38</v>
      </c>
      <c r="K60">
        <f>'Div 2'!E78</f>
        <v>45</v>
      </c>
      <c r="L60">
        <f>'Div 2'!G80</f>
        <v>41</v>
      </c>
      <c r="M60">
        <f>'Div 2'!J82</f>
        <v>45</v>
      </c>
    </row>
    <row r="61" spans="1:13" hidden="1" x14ac:dyDescent="0.25"/>
    <row r="62" spans="1:13" hidden="1" x14ac:dyDescent="0.25"/>
    <row r="63" spans="1:13" hidden="1" x14ac:dyDescent="0.25"/>
    <row r="64" spans="1:13" hidden="1" x14ac:dyDescent="0.25"/>
    <row r="65" spans="1:13" hidden="1" x14ac:dyDescent="0.25"/>
    <row r="66" spans="1:13" hidden="1" x14ac:dyDescent="0.25"/>
    <row r="67" spans="1:13" hidden="1" x14ac:dyDescent="0.25"/>
    <row r="69" spans="1:13" x14ac:dyDescent="0.25">
      <c r="A69" t="s">
        <v>148</v>
      </c>
      <c r="H69" t="s">
        <v>163</v>
      </c>
    </row>
    <row r="70" spans="1:13" x14ac:dyDescent="0.25">
      <c r="A70" t="s">
        <v>4</v>
      </c>
      <c r="B70">
        <f>'Div 1'!B88</f>
        <v>48</v>
      </c>
      <c r="C70">
        <f>'Div 1'!E90</f>
        <v>45</v>
      </c>
      <c r="D70">
        <f>'Div 1'!G92</f>
        <v>44</v>
      </c>
      <c r="E70">
        <f>'Div 1'!J94</f>
        <v>48</v>
      </c>
      <c r="F70">
        <f>'Div 1'!L96</f>
        <v>47</v>
      </c>
      <c r="H70" t="s">
        <v>4</v>
      </c>
      <c r="I70">
        <f>'Div 2'!B88</f>
        <v>46</v>
      </c>
      <c r="J70">
        <f>'Div 2'!E90</f>
        <v>48</v>
      </c>
      <c r="K70">
        <f>'Div 2'!G92</f>
        <v>46</v>
      </c>
      <c r="L70">
        <f>'Div 2'!J94</f>
        <v>49</v>
      </c>
      <c r="M70">
        <f>'Div 2'!L96</f>
        <v>45</v>
      </c>
    </row>
    <row r="71" spans="1:13" x14ac:dyDescent="0.25">
      <c r="A71" t="s">
        <v>5</v>
      </c>
      <c r="B71">
        <f>'Div 1'!E88</f>
        <v>43</v>
      </c>
      <c r="C71">
        <f>'Div 1'!G90</f>
        <v>39</v>
      </c>
      <c r="D71">
        <f>'Div 1'!J92</f>
        <v>40</v>
      </c>
      <c r="E71">
        <f>'Div 1'!L94</f>
        <v>41</v>
      </c>
      <c r="F71">
        <f>'Div 1'!B96</f>
        <v>44</v>
      </c>
      <c r="H71" t="s">
        <v>5</v>
      </c>
      <c r="I71">
        <f>'Div 2'!E88</f>
        <v>43</v>
      </c>
      <c r="J71">
        <f>'Div 2'!G90</f>
        <v>46</v>
      </c>
      <c r="K71">
        <f>'Div 2'!J92</f>
        <v>45</v>
      </c>
      <c r="L71">
        <f>'Div 2'!L94</f>
        <v>39</v>
      </c>
      <c r="M71">
        <f>'Div 2'!B96</f>
        <v>40</v>
      </c>
    </row>
    <row r="72" spans="1:13" x14ac:dyDescent="0.25">
      <c r="A72" t="s">
        <v>6</v>
      </c>
      <c r="B72">
        <f>'Div 1'!G88</f>
        <v>38</v>
      </c>
      <c r="C72">
        <f>'Div 1'!J90</f>
        <v>45</v>
      </c>
      <c r="D72">
        <f>'Div 1'!L92</f>
        <v>43</v>
      </c>
      <c r="E72">
        <f>'Div 1'!B94</f>
        <v>48</v>
      </c>
      <c r="F72">
        <f>'Div 1'!E96</f>
        <v>41</v>
      </c>
      <c r="H72" t="s">
        <v>6</v>
      </c>
      <c r="I72">
        <f>'Div 2'!G88</f>
        <v>45</v>
      </c>
      <c r="J72">
        <f>'Div 2'!J90</f>
        <v>48</v>
      </c>
      <c r="K72">
        <f>'Div 2'!L92</f>
        <v>43</v>
      </c>
      <c r="L72">
        <f>'Div 2'!B94</f>
        <v>50</v>
      </c>
      <c r="M72">
        <f>'Div 2'!E96</f>
        <v>46</v>
      </c>
    </row>
    <row r="73" spans="1:13" x14ac:dyDescent="0.25">
      <c r="A73" t="s">
        <v>7</v>
      </c>
      <c r="B73">
        <f>'Div 1'!J88</f>
        <v>36</v>
      </c>
      <c r="C73">
        <f>'Div 1'!L90</f>
        <v>39</v>
      </c>
      <c r="D73">
        <f>'Div 1'!B92</f>
        <v>41</v>
      </c>
      <c r="E73">
        <f>'Div 1'!E94</f>
        <v>44</v>
      </c>
      <c r="F73">
        <f>'Div 1'!G96</f>
        <v>40</v>
      </c>
      <c r="H73" t="s">
        <v>7</v>
      </c>
      <c r="I73">
        <f>'Div 2'!J88</f>
        <v>41</v>
      </c>
      <c r="J73">
        <f>'Div 2'!L90</f>
        <v>43</v>
      </c>
      <c r="K73">
        <f>'Div 2'!B92</f>
        <v>43</v>
      </c>
      <c r="L73">
        <f>'Div 2'!E94</f>
        <v>42</v>
      </c>
      <c r="M73">
        <f>'Div 2'!G96</f>
        <v>40</v>
      </c>
    </row>
    <row r="74" spans="1:13" x14ac:dyDescent="0.25">
      <c r="A74" t="s">
        <v>8</v>
      </c>
      <c r="B74">
        <f>'Div 1'!L88</f>
        <v>0</v>
      </c>
      <c r="C74">
        <f>'Div 1'!B90</f>
        <v>0</v>
      </c>
      <c r="D74">
        <f>'Div 1'!E92</f>
        <v>0</v>
      </c>
      <c r="E74">
        <f>'Div 1'!G94</f>
        <v>0</v>
      </c>
      <c r="F74">
        <f>'Div 1'!J96</f>
        <v>0</v>
      </c>
      <c r="H74" t="s">
        <v>8</v>
      </c>
      <c r="I74">
        <f>'Div 2'!L88</f>
        <v>43</v>
      </c>
      <c r="J74">
        <f>'Div 2'!B90</f>
        <v>38</v>
      </c>
      <c r="K74">
        <f>'Div 2'!E92</f>
        <v>44</v>
      </c>
      <c r="L74">
        <f>'Div 2'!G94</f>
        <v>41</v>
      </c>
      <c r="M74">
        <f>'Div 2'!J96</f>
        <v>40</v>
      </c>
    </row>
    <row r="75" spans="1:13" hidden="1" x14ac:dyDescent="0.25"/>
    <row r="76" spans="1:13" hidden="1" x14ac:dyDescent="0.25"/>
    <row r="77" spans="1:13" hidden="1" x14ac:dyDescent="0.25"/>
    <row r="78" spans="1:13" hidden="1" x14ac:dyDescent="0.25"/>
    <row r="79" spans="1:13" hidden="1" x14ac:dyDescent="0.25"/>
    <row r="80" spans="1:13" hidden="1" x14ac:dyDescent="0.25"/>
    <row r="81" spans="1:13" hidden="1" x14ac:dyDescent="0.25"/>
    <row r="83" spans="1:13" x14ac:dyDescent="0.25">
      <c r="A83" t="s">
        <v>149</v>
      </c>
      <c r="H83" t="s">
        <v>164</v>
      </c>
    </row>
    <row r="84" spans="1:13" x14ac:dyDescent="0.25">
      <c r="A84" t="s">
        <v>4</v>
      </c>
      <c r="B84">
        <f>'Div 1'!B102</f>
        <v>43</v>
      </c>
      <c r="C84">
        <f>'Div 1'!E104</f>
        <v>34</v>
      </c>
      <c r="D84">
        <f>'Div 1'!G106</f>
        <v>41</v>
      </c>
      <c r="E84">
        <f>'Div 1'!J108</f>
        <v>38</v>
      </c>
      <c r="F84">
        <f>'Div 1'!L110</f>
        <v>38</v>
      </c>
      <c r="H84" t="s">
        <v>4</v>
      </c>
      <c r="I84">
        <f>'Div 2'!B102</f>
        <v>44</v>
      </c>
      <c r="J84">
        <f>'Div 2'!E104</f>
        <v>47</v>
      </c>
      <c r="K84">
        <f>'Div 2'!G106</f>
        <v>46</v>
      </c>
      <c r="L84">
        <f>'Div 2'!J108</f>
        <v>45</v>
      </c>
      <c r="M84">
        <f>'Div 2'!L110</f>
        <v>48</v>
      </c>
    </row>
    <row r="85" spans="1:13" x14ac:dyDescent="0.25">
      <c r="A85" t="s">
        <v>5</v>
      </c>
      <c r="B85">
        <f>'Div 1'!E102</f>
        <v>37</v>
      </c>
      <c r="C85">
        <f>'Div 1'!G104</f>
        <v>42</v>
      </c>
      <c r="D85">
        <f>'Div 1'!J106</f>
        <v>44</v>
      </c>
      <c r="E85">
        <f>'Div 1'!L108</f>
        <v>40</v>
      </c>
      <c r="F85">
        <f>'Div 1'!B110</f>
        <v>41</v>
      </c>
      <c r="H85" t="s">
        <v>5</v>
      </c>
      <c r="I85">
        <f>'Div 2'!E102</f>
        <v>44</v>
      </c>
      <c r="J85">
        <f>'Div 2'!G104</f>
        <v>42</v>
      </c>
      <c r="K85">
        <f>'Div 2'!J106</f>
        <v>39</v>
      </c>
      <c r="L85">
        <f>'Div 2'!L108</f>
        <v>41</v>
      </c>
      <c r="M85">
        <f>'Div 2'!B110</f>
        <v>42</v>
      </c>
    </row>
    <row r="86" spans="1:13" x14ac:dyDescent="0.25">
      <c r="A86" t="s">
        <v>6</v>
      </c>
      <c r="B86">
        <f>'Div 1'!G102</f>
        <v>45</v>
      </c>
      <c r="C86">
        <f>'Div 1'!J104</f>
        <v>46</v>
      </c>
      <c r="D86">
        <f>'Div 1'!L106</f>
        <v>43</v>
      </c>
      <c r="E86">
        <f>'Div 1'!B108</f>
        <v>49</v>
      </c>
      <c r="F86">
        <f>'Div 1'!E110</f>
        <v>49</v>
      </c>
      <c r="H86" t="s">
        <v>6</v>
      </c>
      <c r="I86">
        <f>'Div 2'!G102</f>
        <v>44</v>
      </c>
      <c r="J86">
        <f>'Div 2'!J104</f>
        <v>38</v>
      </c>
      <c r="K86">
        <f>'Div 2'!L106</f>
        <v>40</v>
      </c>
      <c r="L86">
        <f>'Div 2'!B108</f>
        <v>42</v>
      </c>
      <c r="M86">
        <f>'Div 2'!E110</f>
        <v>44</v>
      </c>
    </row>
    <row r="87" spans="1:13" x14ac:dyDescent="0.25">
      <c r="A87" t="s">
        <v>7</v>
      </c>
      <c r="B87">
        <f>'Div 1'!J102</f>
        <v>44</v>
      </c>
      <c r="C87">
        <f>'Div 1'!L104</f>
        <v>42</v>
      </c>
      <c r="D87">
        <f>'Div 1'!B106</f>
        <v>42</v>
      </c>
      <c r="E87">
        <f>'Div 1'!E108</f>
        <v>45</v>
      </c>
      <c r="F87">
        <f>'Div 1'!G110</f>
        <v>43</v>
      </c>
      <c r="H87" t="s">
        <v>7</v>
      </c>
      <c r="I87">
        <f>'Div 2'!J102</f>
        <v>43</v>
      </c>
      <c r="J87">
        <f>'Div 2'!L104</f>
        <v>40</v>
      </c>
      <c r="K87">
        <f>'Div 2'!B106</f>
        <v>45</v>
      </c>
      <c r="L87">
        <f>'Div 2'!E108</f>
        <v>31</v>
      </c>
      <c r="M87">
        <f>'Div 2'!G110</f>
        <v>44</v>
      </c>
    </row>
    <row r="88" spans="1:13" x14ac:dyDescent="0.25">
      <c r="A88" t="s">
        <v>8</v>
      </c>
      <c r="B88">
        <f>'Div 1'!L102</f>
        <v>45</v>
      </c>
      <c r="C88">
        <f>'Div 1'!B104</f>
        <v>44</v>
      </c>
      <c r="D88">
        <f>'Div 1'!E106</f>
        <v>44</v>
      </c>
      <c r="E88">
        <f>'Div 1'!G108</f>
        <v>46</v>
      </c>
      <c r="F88">
        <f>'Div 1'!J110</f>
        <v>48</v>
      </c>
      <c r="H88" t="s">
        <v>8</v>
      </c>
      <c r="I88">
        <f>'Div 2'!L102</f>
        <v>36</v>
      </c>
      <c r="J88">
        <f>'Div 2'!B104</f>
        <v>38</v>
      </c>
      <c r="K88">
        <f>'Div 2'!E106</f>
        <v>36</v>
      </c>
      <c r="L88">
        <f>'Div 2'!G108</f>
        <v>40</v>
      </c>
      <c r="M88">
        <f>'Div 2'!J110</f>
        <v>37</v>
      </c>
    </row>
    <row r="89" spans="1:13" hidden="1" x14ac:dyDescent="0.25"/>
    <row r="90" spans="1:13" hidden="1" x14ac:dyDescent="0.25"/>
    <row r="91" spans="1:13" hidden="1" x14ac:dyDescent="0.25"/>
    <row r="92" spans="1:13" hidden="1" x14ac:dyDescent="0.25"/>
    <row r="93" spans="1:13" hidden="1" x14ac:dyDescent="0.25"/>
    <row r="94" spans="1:13" hidden="1" x14ac:dyDescent="0.25"/>
    <row r="95" spans="1:13" hidden="1" x14ac:dyDescent="0.25"/>
    <row r="97" spans="1:13" x14ac:dyDescent="0.25">
      <c r="A97" t="s">
        <v>150</v>
      </c>
      <c r="H97" t="s">
        <v>165</v>
      </c>
    </row>
    <row r="98" spans="1:13" x14ac:dyDescent="0.25">
      <c r="A98" t="s">
        <v>4</v>
      </c>
      <c r="B98">
        <f>'Div 1'!B116</f>
        <v>46</v>
      </c>
      <c r="C98">
        <f>'Div 1'!E118</f>
        <v>47</v>
      </c>
      <c r="D98">
        <f>'Div 1'!G120</f>
        <v>46</v>
      </c>
      <c r="E98">
        <f>'Div 1'!J122</f>
        <v>49</v>
      </c>
      <c r="F98">
        <f>'Div 1'!L124</f>
        <v>47</v>
      </c>
      <c r="H98" t="s">
        <v>4</v>
      </c>
      <c r="I98">
        <f>'Div 2'!B116</f>
        <v>40</v>
      </c>
      <c r="J98">
        <f>'Div 2'!E118</f>
        <v>45</v>
      </c>
      <c r="K98">
        <f>'Div 2'!G120</f>
        <v>40</v>
      </c>
      <c r="L98">
        <f>'Div 2'!J122</f>
        <v>40</v>
      </c>
      <c r="M98">
        <f>'Div 2'!L124</f>
        <v>42</v>
      </c>
    </row>
    <row r="99" spans="1:13" x14ac:dyDescent="0.25">
      <c r="A99" t="s">
        <v>5</v>
      </c>
      <c r="B99">
        <f>'Div 1'!E116</f>
        <v>46</v>
      </c>
      <c r="C99">
        <f>'Div 1'!G118</f>
        <v>47</v>
      </c>
      <c r="D99">
        <f>'Div 1'!J120</f>
        <v>44</v>
      </c>
      <c r="E99">
        <f>'Div 1'!L122</f>
        <v>41</v>
      </c>
      <c r="F99">
        <f>'Div 1'!B124</f>
        <v>45</v>
      </c>
      <c r="H99" t="s">
        <v>5</v>
      </c>
      <c r="I99">
        <f>'Div 2'!E116</f>
        <v>45</v>
      </c>
      <c r="J99">
        <f>'Div 2'!G118</f>
        <v>48</v>
      </c>
      <c r="K99">
        <f>'Div 2'!J120</f>
        <v>46</v>
      </c>
      <c r="L99">
        <f>'Div 2'!L122</f>
        <v>47</v>
      </c>
      <c r="M99">
        <f>'Div 2'!B124</f>
        <v>42</v>
      </c>
    </row>
    <row r="100" spans="1:13" x14ac:dyDescent="0.25">
      <c r="A100" t="s">
        <v>6</v>
      </c>
      <c r="B100">
        <f>'Div 1'!G116</f>
        <v>42</v>
      </c>
      <c r="C100">
        <f>'Div 1'!J118</f>
        <v>44</v>
      </c>
      <c r="D100">
        <f>'Div 1'!L120</f>
        <v>41</v>
      </c>
      <c r="E100">
        <f>'Div 1'!B122</f>
        <v>40</v>
      </c>
      <c r="F100">
        <f>'Div 1'!E124</f>
        <v>44</v>
      </c>
      <c r="H100" t="s">
        <v>6</v>
      </c>
      <c r="I100">
        <f>'Div 2'!G116</f>
        <v>44</v>
      </c>
      <c r="J100">
        <f>'Div 2'!J118</f>
        <v>42</v>
      </c>
      <c r="K100">
        <f>'Div 2'!L120</f>
        <v>40</v>
      </c>
      <c r="L100">
        <f>'Div 2'!B122</f>
        <v>41</v>
      </c>
      <c r="M100">
        <f>'Div 2'!E124</f>
        <v>39</v>
      </c>
    </row>
    <row r="101" spans="1:13" x14ac:dyDescent="0.25">
      <c r="A101" t="s">
        <v>7</v>
      </c>
      <c r="B101">
        <f>'Div 1'!J116</f>
        <v>46</v>
      </c>
      <c r="C101">
        <f>'Div 1'!L118</f>
        <v>45</v>
      </c>
      <c r="D101">
        <f>'Div 1'!B120</f>
        <v>47</v>
      </c>
      <c r="E101">
        <f>'Div 1'!E122</f>
        <v>45</v>
      </c>
      <c r="F101">
        <f>'Div 1'!G124</f>
        <v>47</v>
      </c>
      <c r="H101" t="s">
        <v>7</v>
      </c>
      <c r="I101">
        <f>'Div 2'!J116</f>
        <v>40</v>
      </c>
      <c r="J101">
        <f>'Div 2'!L118</f>
        <v>40</v>
      </c>
      <c r="K101">
        <f>'Div 2'!B120</f>
        <v>43</v>
      </c>
      <c r="L101">
        <f>'Div 2'!E122</f>
        <v>45</v>
      </c>
      <c r="M101">
        <f>'Div 2'!G124</f>
        <v>40</v>
      </c>
    </row>
    <row r="102" spans="1:13" x14ac:dyDescent="0.25">
      <c r="A102" t="s">
        <v>8</v>
      </c>
      <c r="B102">
        <f>'Div 1'!L116</f>
        <v>39</v>
      </c>
      <c r="C102">
        <f>'Div 1'!B118</f>
        <v>41</v>
      </c>
      <c r="D102">
        <f>'Div 1'!E120</f>
        <v>43</v>
      </c>
      <c r="E102">
        <f>'Div 1'!G122</f>
        <v>41</v>
      </c>
      <c r="F102">
        <f>'Div 1'!J124</f>
        <v>42</v>
      </c>
      <c r="H102" t="s">
        <v>8</v>
      </c>
      <c r="I102">
        <f>'Div 2'!L116</f>
        <v>41</v>
      </c>
      <c r="J102">
        <f>'Div 2'!B118</f>
        <v>42</v>
      </c>
      <c r="K102">
        <f>'Div 2'!E120</f>
        <v>44</v>
      </c>
      <c r="L102">
        <f>'Div 2'!G122</f>
        <v>45</v>
      </c>
      <c r="M102">
        <f>'Div 2'!J124</f>
        <v>42</v>
      </c>
    </row>
    <row r="103" spans="1:13" hidden="1" x14ac:dyDescent="0.25"/>
    <row r="104" spans="1:13" hidden="1" x14ac:dyDescent="0.25"/>
    <row r="105" spans="1:13" hidden="1" x14ac:dyDescent="0.25"/>
    <row r="106" spans="1:13" hidden="1" x14ac:dyDescent="0.25"/>
    <row r="107" spans="1:13" hidden="1" x14ac:dyDescent="0.25"/>
    <row r="108" spans="1:13" hidden="1" x14ac:dyDescent="0.25"/>
    <row r="109" spans="1:13" hidden="1" x14ac:dyDescent="0.25"/>
    <row r="111" spans="1:13" x14ac:dyDescent="0.25">
      <c r="A111" t="s">
        <v>151</v>
      </c>
      <c r="H111" t="s">
        <v>166</v>
      </c>
    </row>
    <row r="112" spans="1:13" x14ac:dyDescent="0.25">
      <c r="A112" t="s">
        <v>4</v>
      </c>
      <c r="B112">
        <f>'Div 1'!B130</f>
        <v>48</v>
      </c>
      <c r="C112">
        <f>'Div 1'!E132</f>
        <v>48</v>
      </c>
      <c r="D112">
        <f>'Div 1'!G134</f>
        <v>49</v>
      </c>
      <c r="E112">
        <f>'Div 1'!J136</f>
        <v>48</v>
      </c>
      <c r="F112">
        <f>'Div 1'!L138</f>
        <v>49</v>
      </c>
      <c r="H112" t="s">
        <v>4</v>
      </c>
      <c r="I112">
        <f>'Div 2'!B130</f>
        <v>36</v>
      </c>
      <c r="J112">
        <f>'Div 2'!E132</f>
        <v>37</v>
      </c>
      <c r="K112">
        <f>'Div 2'!G134</f>
        <v>36</v>
      </c>
      <c r="L112">
        <f>'Div 2'!J136</f>
        <v>37</v>
      </c>
      <c r="M112">
        <f>'Div 2'!L138</f>
        <v>35</v>
      </c>
    </row>
    <row r="113" spans="1:13" x14ac:dyDescent="0.25">
      <c r="A113" t="s">
        <v>5</v>
      </c>
      <c r="B113">
        <f>'Div 1'!E130</f>
        <v>44</v>
      </c>
      <c r="C113">
        <f>'Div 1'!G132</f>
        <v>46</v>
      </c>
      <c r="D113">
        <f>'Div 1'!J134</f>
        <v>41</v>
      </c>
      <c r="E113">
        <f>'Div 1'!L136</f>
        <v>44</v>
      </c>
      <c r="F113">
        <f>'Div 1'!B138</f>
        <v>45</v>
      </c>
      <c r="H113" t="s">
        <v>5</v>
      </c>
      <c r="I113">
        <f>'Div 2'!E130</f>
        <v>43</v>
      </c>
      <c r="J113">
        <f>'Div 2'!G132</f>
        <v>40</v>
      </c>
      <c r="K113">
        <f>'Div 2'!J134</f>
        <v>42</v>
      </c>
      <c r="L113">
        <f>'Div 2'!L136</f>
        <v>43</v>
      </c>
      <c r="M113">
        <f>'Div 2'!B138</f>
        <v>39</v>
      </c>
    </row>
    <row r="114" spans="1:13" x14ac:dyDescent="0.25">
      <c r="A114" t="s">
        <v>6</v>
      </c>
      <c r="B114">
        <f>'Div 1'!G130</f>
        <v>44</v>
      </c>
      <c r="C114">
        <f>'Div 1'!J132</f>
        <v>46</v>
      </c>
      <c r="D114">
        <f>'Div 1'!L134</f>
        <v>47</v>
      </c>
      <c r="E114">
        <f>'Div 1'!B136</f>
        <v>46</v>
      </c>
      <c r="F114">
        <f>'Div 1'!E138</f>
        <v>44</v>
      </c>
      <c r="H114" t="s">
        <v>6</v>
      </c>
      <c r="I114">
        <f>'Div 2'!G130</f>
        <v>42</v>
      </c>
      <c r="J114">
        <f>'Div 2'!J132</f>
        <v>39</v>
      </c>
      <c r="K114">
        <f>'Div 2'!L134</f>
        <v>39</v>
      </c>
      <c r="L114">
        <f>'Div 2'!B136</f>
        <v>45</v>
      </c>
      <c r="M114">
        <f>'Div 2'!E138</f>
        <v>43</v>
      </c>
    </row>
    <row r="115" spans="1:13" x14ac:dyDescent="0.25">
      <c r="A115" t="s">
        <v>7</v>
      </c>
      <c r="B115">
        <f>'Div 1'!J130</f>
        <v>42</v>
      </c>
      <c r="C115">
        <f>'Div 1'!L132</f>
        <v>43</v>
      </c>
      <c r="D115">
        <f>'Div 1'!B134</f>
        <v>40</v>
      </c>
      <c r="E115">
        <f>'Div 1'!E136</f>
        <v>37</v>
      </c>
      <c r="F115">
        <f>'Div 1'!G138</f>
        <v>44</v>
      </c>
      <c r="H115" t="s">
        <v>7</v>
      </c>
      <c r="I115">
        <f>'Div 2'!J130</f>
        <v>40</v>
      </c>
      <c r="J115">
        <f>'Div 2'!L132</f>
        <v>43</v>
      </c>
      <c r="K115">
        <f>'Div 2'!B134</f>
        <v>43</v>
      </c>
      <c r="L115">
        <f>'Div 2'!E136</f>
        <v>47</v>
      </c>
      <c r="M115">
        <f>'Div 2'!G138</f>
        <v>45</v>
      </c>
    </row>
    <row r="116" spans="1:13" x14ac:dyDescent="0.25">
      <c r="A116" t="s">
        <v>8</v>
      </c>
      <c r="B116">
        <f>'Div 1'!L130</f>
        <v>42</v>
      </c>
      <c r="C116">
        <f>'Div 1'!B132</f>
        <v>45</v>
      </c>
      <c r="D116">
        <f>'Div 1'!E134</f>
        <v>42</v>
      </c>
      <c r="E116">
        <f>'Div 1'!G136</f>
        <v>44</v>
      </c>
      <c r="F116">
        <f>'Div 1'!J138</f>
        <v>44</v>
      </c>
      <c r="H116" t="s">
        <v>8</v>
      </c>
      <c r="I116">
        <f>'Div 2'!L130</f>
        <v>37</v>
      </c>
      <c r="J116">
        <f>'Div 2'!B132</f>
        <v>38</v>
      </c>
      <c r="K116">
        <f>'Div 2'!E134</f>
        <v>36</v>
      </c>
      <c r="L116">
        <f>'Div 2'!G136</f>
        <v>34</v>
      </c>
      <c r="M116">
        <f>'Div 2'!J138</f>
        <v>36</v>
      </c>
    </row>
    <row r="117" spans="1:13" hidden="1" x14ac:dyDescent="0.25"/>
    <row r="118" spans="1:13" hidden="1" x14ac:dyDescent="0.25"/>
    <row r="119" spans="1:13" hidden="1" x14ac:dyDescent="0.25"/>
    <row r="120" spans="1:13" hidden="1" x14ac:dyDescent="0.25"/>
    <row r="121" spans="1:13" hidden="1" x14ac:dyDescent="0.25"/>
    <row r="122" spans="1:13" hidden="1" x14ac:dyDescent="0.25"/>
    <row r="123" spans="1:13" hidden="1" x14ac:dyDescent="0.25"/>
    <row r="125" spans="1:13" x14ac:dyDescent="0.25">
      <c r="A125" t="s">
        <v>152</v>
      </c>
      <c r="H125" t="s">
        <v>167</v>
      </c>
    </row>
    <row r="126" spans="1:13" x14ac:dyDescent="0.25">
      <c r="A126" t="s">
        <v>4</v>
      </c>
      <c r="B126">
        <f>'Div 1'!B144</f>
        <v>48</v>
      </c>
      <c r="C126">
        <f>'Div 1'!E146</f>
        <v>43</v>
      </c>
      <c r="D126">
        <f>'Div 1'!G148</f>
        <v>48</v>
      </c>
      <c r="E126">
        <f>'Div 1'!J150</f>
        <v>46</v>
      </c>
      <c r="F126">
        <f>'Div 1'!L152</f>
        <v>46</v>
      </c>
      <c r="H126" t="s">
        <v>4</v>
      </c>
      <c r="I126">
        <f>'Div 2'!B144</f>
        <v>43</v>
      </c>
      <c r="J126">
        <f>'Div 2'!E146</f>
        <v>45</v>
      </c>
      <c r="K126">
        <f>'Div 2'!G148</f>
        <v>38</v>
      </c>
      <c r="L126">
        <f>'Div 2'!J150</f>
        <v>43</v>
      </c>
      <c r="M126">
        <f>'Div 2'!L152</f>
        <v>44</v>
      </c>
    </row>
    <row r="127" spans="1:13" x14ac:dyDescent="0.25">
      <c r="A127" t="s">
        <v>5</v>
      </c>
      <c r="B127">
        <f>'Div 1'!E144</f>
        <v>44</v>
      </c>
      <c r="C127">
        <f>'Div 1'!G146</f>
        <v>45</v>
      </c>
      <c r="D127">
        <f>'Div 1'!J148</f>
        <v>46</v>
      </c>
      <c r="E127">
        <f>'Div 1'!L150</f>
        <v>42</v>
      </c>
      <c r="F127">
        <f>'Div 1'!B152</f>
        <v>47</v>
      </c>
      <c r="H127" t="s">
        <v>5</v>
      </c>
      <c r="I127">
        <f>'Div 2'!E144</f>
        <v>43</v>
      </c>
      <c r="J127">
        <f>'Div 2'!G146</f>
        <v>43</v>
      </c>
      <c r="K127">
        <f>'Div 2'!J148</f>
        <v>42</v>
      </c>
      <c r="L127">
        <f>'Div 2'!L150</f>
        <v>41</v>
      </c>
      <c r="M127">
        <f>'Div 2'!B152</f>
        <v>39</v>
      </c>
    </row>
    <row r="128" spans="1:13" x14ac:dyDescent="0.25">
      <c r="A128" t="s">
        <v>6</v>
      </c>
      <c r="B128">
        <f>'Div 1'!G144</f>
        <v>47</v>
      </c>
      <c r="C128">
        <f>'Div 1'!J146</f>
        <v>47</v>
      </c>
      <c r="D128">
        <f>'Div 1'!L148</f>
        <v>44</v>
      </c>
      <c r="E128">
        <f>'Div 1'!B150</f>
        <v>46</v>
      </c>
      <c r="F128">
        <f>'Div 1'!E152</f>
        <v>46</v>
      </c>
      <c r="H128" t="s">
        <v>6</v>
      </c>
      <c r="I128">
        <f>'Div 2'!G144</f>
        <v>44</v>
      </c>
      <c r="J128">
        <f>'Div 2'!J146</f>
        <v>47</v>
      </c>
      <c r="K128">
        <f>'Div 2'!L148</f>
        <v>43</v>
      </c>
      <c r="L128">
        <f>'Div 2'!B150</f>
        <v>46</v>
      </c>
      <c r="M128">
        <f>'Div 2'!E152</f>
        <v>46</v>
      </c>
    </row>
    <row r="129" spans="1:13" x14ac:dyDescent="0.25">
      <c r="A129" t="s">
        <v>7</v>
      </c>
      <c r="B129">
        <f>'Div 1'!J144</f>
        <v>40</v>
      </c>
      <c r="C129">
        <f>'Div 1'!L146</f>
        <v>47</v>
      </c>
      <c r="D129">
        <f>'Div 1'!B148</f>
        <v>49</v>
      </c>
      <c r="E129">
        <f>'Div 1'!E150</f>
        <v>41</v>
      </c>
      <c r="F129">
        <f>'Div 1'!G152</f>
        <v>43</v>
      </c>
      <c r="H129" t="s">
        <v>7</v>
      </c>
      <c r="I129">
        <f>'Div 2'!J144</f>
        <v>43</v>
      </c>
      <c r="J129">
        <f>'Div 2'!L146</f>
        <v>43</v>
      </c>
      <c r="K129">
        <f>'Div 2'!B148</f>
        <v>43</v>
      </c>
      <c r="L129">
        <f>'Div 2'!E150</f>
        <v>38</v>
      </c>
      <c r="M129">
        <f>'Div 2'!G152</f>
        <v>49</v>
      </c>
    </row>
    <row r="130" spans="1:13" x14ac:dyDescent="0.25">
      <c r="A130" t="s">
        <v>8</v>
      </c>
      <c r="B130">
        <f>'Div 1'!L144</f>
        <v>44</v>
      </c>
      <c r="C130">
        <f>'Div 1'!B146</f>
        <v>42</v>
      </c>
      <c r="D130">
        <f>'Div 1'!E148</f>
        <v>44</v>
      </c>
      <c r="E130">
        <f>'Div 1'!G150</f>
        <v>43</v>
      </c>
      <c r="F130">
        <f>'Div 1'!J152</f>
        <v>42</v>
      </c>
      <c r="H130" t="s">
        <v>8</v>
      </c>
      <c r="I130">
        <f>'Div 2'!L144</f>
        <v>32</v>
      </c>
      <c r="J130">
        <f>'Div 2'!B146</f>
        <v>44</v>
      </c>
      <c r="K130">
        <f>'Div 2'!E148</f>
        <v>33</v>
      </c>
      <c r="L130">
        <f>'Div 2'!G150</f>
        <v>39</v>
      </c>
      <c r="M130">
        <f>'Div 2'!J152</f>
        <v>38</v>
      </c>
    </row>
    <row r="131" spans="1:13" hidden="1" x14ac:dyDescent="0.25"/>
    <row r="132" spans="1:13" hidden="1" x14ac:dyDescent="0.25"/>
    <row r="133" spans="1:13" hidden="1" x14ac:dyDescent="0.25"/>
    <row r="134" spans="1:13" hidden="1" x14ac:dyDescent="0.25"/>
    <row r="135" spans="1:13" hidden="1" x14ac:dyDescent="0.25"/>
    <row r="136" spans="1:13" hidden="1" x14ac:dyDescent="0.25"/>
    <row r="137" spans="1:13" hidden="1" x14ac:dyDescent="0.25"/>
    <row r="139" spans="1:13" x14ac:dyDescent="0.25">
      <c r="A139" t="s">
        <v>153</v>
      </c>
    </row>
    <row r="140" spans="1:13" x14ac:dyDescent="0.25">
      <c r="A140" t="s">
        <v>4</v>
      </c>
      <c r="B140">
        <f>'Div 1'!B158</f>
        <v>45</v>
      </c>
      <c r="C140">
        <f>'Div 1'!E160</f>
        <v>49</v>
      </c>
      <c r="D140">
        <f>'Div 1'!G162</f>
        <v>46</v>
      </c>
      <c r="E140">
        <f>'Div 1'!J164</f>
        <v>47</v>
      </c>
      <c r="F140">
        <f>'Div 1'!L166</f>
        <v>46</v>
      </c>
    </row>
    <row r="141" spans="1:13" x14ac:dyDescent="0.25">
      <c r="A141" t="s">
        <v>5</v>
      </c>
      <c r="B141">
        <f>'Div 1'!E158</f>
        <v>45</v>
      </c>
      <c r="C141">
        <f>'Div 1'!G160</f>
        <v>44</v>
      </c>
      <c r="D141">
        <f>'Div 1'!J162</f>
        <v>48</v>
      </c>
      <c r="E141">
        <f>'Div 1'!L164</f>
        <v>44</v>
      </c>
      <c r="F141">
        <f>'Div 1'!B166</f>
        <v>43</v>
      </c>
    </row>
    <row r="142" spans="1:13" x14ac:dyDescent="0.25">
      <c r="A142" t="s">
        <v>6</v>
      </c>
      <c r="B142">
        <f>'Div 1'!G158</f>
        <v>44</v>
      </c>
      <c r="C142">
        <f>'Div 1'!J160</f>
        <v>46</v>
      </c>
      <c r="D142">
        <f>'Div 1'!L162</f>
        <v>43</v>
      </c>
      <c r="E142">
        <f>'Div 1'!B164</f>
        <v>45</v>
      </c>
      <c r="F142">
        <f>'Div 1'!E166</f>
        <v>47</v>
      </c>
    </row>
    <row r="143" spans="1:13" x14ac:dyDescent="0.25">
      <c r="A143" t="s">
        <v>7</v>
      </c>
      <c r="B143">
        <f>'Div 1'!J158</f>
        <v>45</v>
      </c>
      <c r="C143">
        <f>'Div 1'!L160</f>
        <v>47</v>
      </c>
      <c r="D143">
        <f>'Div 1'!B162</f>
        <v>48</v>
      </c>
      <c r="E143">
        <f>'Div 1'!E164</f>
        <v>48</v>
      </c>
      <c r="F143">
        <f>'Div 1'!G166</f>
        <v>47</v>
      </c>
    </row>
    <row r="144" spans="1:13" x14ac:dyDescent="0.25">
      <c r="A144" t="s">
        <v>8</v>
      </c>
      <c r="B144">
        <f>'Div 1'!L158</f>
        <v>47</v>
      </c>
      <c r="C144">
        <f>'Div 1'!B160</f>
        <v>47</v>
      </c>
      <c r="D144">
        <f>'Div 1'!E162</f>
        <v>46</v>
      </c>
      <c r="E144">
        <f>'Div 1'!G164</f>
        <v>49</v>
      </c>
      <c r="F144">
        <f>'Div 1'!J166</f>
        <v>49</v>
      </c>
    </row>
    <row r="145" spans="1:6" hidden="1" x14ac:dyDescent="0.25"/>
    <row r="146" spans="1:6" hidden="1" x14ac:dyDescent="0.25"/>
    <row r="147" spans="1:6" hidden="1" x14ac:dyDescent="0.25"/>
    <row r="148" spans="1:6" hidden="1" x14ac:dyDescent="0.25"/>
    <row r="149" spans="1:6" hidden="1" x14ac:dyDescent="0.25"/>
    <row r="150" spans="1:6" hidden="1" x14ac:dyDescent="0.25"/>
    <row r="151" spans="1:6" hidden="1" x14ac:dyDescent="0.25"/>
    <row r="153" spans="1:6" x14ac:dyDescent="0.25">
      <c r="A153" t="s">
        <v>154</v>
      </c>
    </row>
    <row r="154" spans="1:6" x14ac:dyDescent="0.25">
      <c r="A154" t="s">
        <v>4</v>
      </c>
      <c r="B154">
        <f>'Div 1'!B172</f>
        <v>38</v>
      </c>
      <c r="C154">
        <f>'Div 1'!E174</f>
        <v>39</v>
      </c>
      <c r="D154">
        <f>'Div 1'!G176</f>
        <v>43</v>
      </c>
      <c r="E154">
        <f>'Div 1'!J178</f>
        <v>39</v>
      </c>
      <c r="F154">
        <f>'Div 1'!L180</f>
        <v>45</v>
      </c>
    </row>
    <row r="155" spans="1:6" x14ac:dyDescent="0.25">
      <c r="A155" t="s">
        <v>5</v>
      </c>
      <c r="B155">
        <f>'Div 1'!E172</f>
        <v>48</v>
      </c>
      <c r="C155">
        <f>'Div 1'!G174</f>
        <v>45</v>
      </c>
      <c r="D155">
        <f>'Div 1'!J176</f>
        <v>45</v>
      </c>
      <c r="E155">
        <f>'Div 1'!L178</f>
        <v>47</v>
      </c>
      <c r="F155">
        <f>'Div 1'!B180</f>
        <v>47</v>
      </c>
    </row>
    <row r="156" spans="1:6" x14ac:dyDescent="0.25">
      <c r="A156" t="s">
        <v>6</v>
      </c>
      <c r="B156">
        <f>'Div 1'!G172</f>
        <v>48</v>
      </c>
      <c r="C156">
        <f>'Div 1'!J174</f>
        <v>44</v>
      </c>
      <c r="D156">
        <f>'Div 1'!L176</f>
        <v>47</v>
      </c>
      <c r="E156">
        <f>'Div 1'!B178</f>
        <v>48</v>
      </c>
      <c r="F156">
        <f>'Div 1'!E180</f>
        <v>46</v>
      </c>
    </row>
    <row r="157" spans="1:6" x14ac:dyDescent="0.25">
      <c r="A157" t="s">
        <v>7</v>
      </c>
      <c r="B157">
        <f>'Div 1'!J172</f>
        <v>49</v>
      </c>
      <c r="C157">
        <f>'Div 1'!L174</f>
        <v>41</v>
      </c>
      <c r="D157">
        <f>'Div 1'!B176</f>
        <v>46</v>
      </c>
      <c r="E157">
        <f>'Div 1'!E178</f>
        <v>47</v>
      </c>
      <c r="F157">
        <f>'Div 1'!G180</f>
        <v>47</v>
      </c>
    </row>
    <row r="158" spans="1:6" x14ac:dyDescent="0.25">
      <c r="A158" t="s">
        <v>8</v>
      </c>
      <c r="B158">
        <f>'Div 1'!L172</f>
        <v>44</v>
      </c>
      <c r="C158">
        <f>'Div 1'!B174</f>
        <v>42</v>
      </c>
      <c r="D158">
        <f>'Div 1'!E176</f>
        <v>45</v>
      </c>
      <c r="E158">
        <f>'Div 1'!G178</f>
        <v>44</v>
      </c>
      <c r="F158">
        <f>'Div 1'!J180</f>
        <v>47</v>
      </c>
    </row>
    <row r="159" spans="1:6" hidden="1" x14ac:dyDescent="0.25"/>
    <row r="160" spans="1:6" hidden="1" x14ac:dyDescent="0.25"/>
    <row r="161" spans="1:6" hidden="1" x14ac:dyDescent="0.25"/>
    <row r="162" spans="1:6" hidden="1" x14ac:dyDescent="0.25"/>
    <row r="163" spans="1:6" hidden="1" x14ac:dyDescent="0.25"/>
    <row r="164" spans="1:6" hidden="1" x14ac:dyDescent="0.25"/>
    <row r="165" spans="1:6" hidden="1" x14ac:dyDescent="0.25"/>
    <row r="167" spans="1:6" x14ac:dyDescent="0.25">
      <c r="A167" t="s">
        <v>155</v>
      </c>
    </row>
    <row r="168" spans="1:6" x14ac:dyDescent="0.25">
      <c r="A168" t="s">
        <v>4</v>
      </c>
      <c r="B168">
        <f>'Div 1'!B186</f>
        <v>46</v>
      </c>
      <c r="C168">
        <f>'Div 1'!E188</f>
        <v>48</v>
      </c>
      <c r="D168">
        <f>'Div 1'!G190</f>
        <v>44</v>
      </c>
      <c r="E168">
        <f>'Div 1'!J192</f>
        <v>47</v>
      </c>
      <c r="F168">
        <f>'Div 1'!L194</f>
        <v>47</v>
      </c>
    </row>
    <row r="169" spans="1:6" x14ac:dyDescent="0.25">
      <c r="A169" t="s">
        <v>5</v>
      </c>
      <c r="B169">
        <f>'Div 1'!E186</f>
        <v>42</v>
      </c>
      <c r="C169">
        <f>'Div 1'!G188</f>
        <v>44</v>
      </c>
      <c r="D169">
        <f>'Div 1'!J190</f>
        <v>48</v>
      </c>
      <c r="E169">
        <f>'Div 1'!L192</f>
        <v>42</v>
      </c>
      <c r="F169">
        <f>'Div 1'!B194</f>
        <v>48</v>
      </c>
    </row>
    <row r="170" spans="1:6" x14ac:dyDescent="0.25">
      <c r="A170" t="s">
        <v>6</v>
      </c>
      <c r="B170">
        <f>'Div 1'!G186</f>
        <v>47</v>
      </c>
      <c r="C170">
        <f>'Div 1'!J188</f>
        <v>47</v>
      </c>
      <c r="D170">
        <f>'Div 1'!L190</f>
        <v>40</v>
      </c>
      <c r="E170">
        <f>'Div 1'!B192</f>
        <v>48</v>
      </c>
      <c r="F170">
        <f>'Div 1'!E194</f>
        <v>43</v>
      </c>
    </row>
    <row r="171" spans="1:6" x14ac:dyDescent="0.25">
      <c r="A171" t="s">
        <v>7</v>
      </c>
      <c r="B171">
        <f>'Div 1'!J186</f>
        <v>43</v>
      </c>
      <c r="C171">
        <f>'Div 1'!L188</f>
        <v>46</v>
      </c>
      <c r="D171">
        <f>'Div 1'!B190</f>
        <v>41</v>
      </c>
      <c r="E171">
        <f>'Div 1'!E192</f>
        <v>42</v>
      </c>
      <c r="F171">
        <f>'Div 1'!G194</f>
        <v>45</v>
      </c>
    </row>
    <row r="172" spans="1:6" x14ac:dyDescent="0.25">
      <c r="A172" t="s">
        <v>8</v>
      </c>
      <c r="B172">
        <f>'Div 1'!L186</f>
        <v>43</v>
      </c>
      <c r="C172">
        <f>'Div 1'!B188</f>
        <v>43</v>
      </c>
      <c r="D172">
        <f>'Div 1'!E190</f>
        <v>39</v>
      </c>
      <c r="E172">
        <f>'Div 1'!G192</f>
        <v>43</v>
      </c>
      <c r="F172">
        <f>'Div 1'!J194</f>
        <v>44</v>
      </c>
    </row>
    <row r="173" spans="1:6" hidden="1" x14ac:dyDescent="0.25"/>
    <row r="174" spans="1:6" hidden="1" x14ac:dyDescent="0.25"/>
    <row r="175" spans="1:6" hidden="1" x14ac:dyDescent="0.25"/>
    <row r="176" spans="1:6" hidden="1" x14ac:dyDescent="0.25"/>
    <row r="177" spans="1:6" hidden="1" x14ac:dyDescent="0.25"/>
    <row r="178" spans="1:6" hidden="1" x14ac:dyDescent="0.25"/>
    <row r="179" spans="1:6" hidden="1" x14ac:dyDescent="0.25"/>
    <row r="181" spans="1:6" x14ac:dyDescent="0.25">
      <c r="A181" t="s">
        <v>156</v>
      </c>
    </row>
    <row r="182" spans="1:6" x14ac:dyDescent="0.25">
      <c r="A182" t="s">
        <v>4</v>
      </c>
      <c r="B182">
        <f>'Div 1'!B200</f>
        <v>48</v>
      </c>
      <c r="C182">
        <f>'Div 1'!E202</f>
        <v>48</v>
      </c>
      <c r="D182">
        <f>'Div 1'!G204</f>
        <v>49</v>
      </c>
      <c r="E182">
        <f>'Div 1'!J206</f>
        <v>49</v>
      </c>
      <c r="F182">
        <f>'Div 1'!L208</f>
        <v>47</v>
      </c>
    </row>
    <row r="183" spans="1:6" x14ac:dyDescent="0.25">
      <c r="A183" t="s">
        <v>5</v>
      </c>
      <c r="B183">
        <f>'Div 1'!E200</f>
        <v>40</v>
      </c>
      <c r="C183">
        <f>'Div 1'!G202</f>
        <v>38</v>
      </c>
      <c r="D183">
        <f>'Div 1'!J204</f>
        <v>46</v>
      </c>
      <c r="E183">
        <f>'Div 1'!L206</f>
        <v>42</v>
      </c>
      <c r="F183">
        <f>'Div 1'!B208</f>
        <v>42</v>
      </c>
    </row>
    <row r="184" spans="1:6" x14ac:dyDescent="0.25">
      <c r="A184" t="s">
        <v>6</v>
      </c>
      <c r="B184">
        <f>'Div 1'!G200</f>
        <v>47</v>
      </c>
      <c r="C184">
        <f>'Div 1'!J202</f>
        <v>46</v>
      </c>
      <c r="D184">
        <f>'Div 1'!L204</f>
        <v>47</v>
      </c>
      <c r="E184">
        <f>'Div 1'!B206</f>
        <v>48</v>
      </c>
      <c r="F184">
        <f>'Div 1'!E208</f>
        <v>48</v>
      </c>
    </row>
    <row r="185" spans="1:6" x14ac:dyDescent="0.25">
      <c r="A185" t="s">
        <v>7</v>
      </c>
      <c r="B185">
        <f>'Div 1'!J200</f>
        <v>48</v>
      </c>
      <c r="C185">
        <f>'Div 1'!L202</f>
        <v>43</v>
      </c>
      <c r="D185">
        <f>'Div 1'!B204</f>
        <v>47</v>
      </c>
      <c r="E185">
        <f>'Div 1'!E206</f>
        <v>44</v>
      </c>
      <c r="F185">
        <f>'Div 1'!G208</f>
        <v>43</v>
      </c>
    </row>
    <row r="186" spans="1:6" x14ac:dyDescent="0.25">
      <c r="A186" t="s">
        <v>8</v>
      </c>
      <c r="B186">
        <f>'Div 1'!L200</f>
        <v>44</v>
      </c>
      <c r="C186">
        <f>'Div 1'!B202</f>
        <v>45</v>
      </c>
      <c r="D186">
        <f>'Div 1'!E204</f>
        <v>45</v>
      </c>
      <c r="E186">
        <f>'Div 1'!G206</f>
        <v>44</v>
      </c>
      <c r="F186">
        <f>'Div 1'!J208</f>
        <v>45</v>
      </c>
    </row>
    <row r="187" spans="1:6" hidden="1" x14ac:dyDescent="0.25"/>
    <row r="188" spans="1:6" hidden="1" x14ac:dyDescent="0.25"/>
    <row r="189" spans="1:6" hidden="1" x14ac:dyDescent="0.25"/>
    <row r="190" spans="1:6" hidden="1" x14ac:dyDescent="0.25"/>
    <row r="191" spans="1:6" hidden="1" x14ac:dyDescent="0.25"/>
    <row r="192" spans="1:6" hidden="1" x14ac:dyDescent="0.25"/>
    <row r="193" spans="1:6" hidden="1" x14ac:dyDescent="0.25"/>
    <row r="195" spans="1:6" x14ac:dyDescent="0.25">
      <c r="A195" t="s">
        <v>157</v>
      </c>
    </row>
    <row r="196" spans="1:6" x14ac:dyDescent="0.25">
      <c r="A196" t="s">
        <v>4</v>
      </c>
      <c r="B196">
        <f>'Div 1'!B214</f>
        <v>47</v>
      </c>
      <c r="C196">
        <f>'Div 1'!E216</f>
        <v>48</v>
      </c>
      <c r="D196">
        <f>'Div 1'!G218</f>
        <v>40</v>
      </c>
      <c r="E196">
        <f>'Div 1'!J220</f>
        <v>42</v>
      </c>
      <c r="F196">
        <f>'Div 1'!L222</f>
        <v>46</v>
      </c>
    </row>
    <row r="197" spans="1:6" x14ac:dyDescent="0.25">
      <c r="A197" t="s">
        <v>5</v>
      </c>
      <c r="B197">
        <f>'Div 1'!E214</f>
        <v>39</v>
      </c>
      <c r="C197">
        <f>'Div 1'!G216</f>
        <v>41</v>
      </c>
      <c r="D197">
        <f>'Div 1'!J218</f>
        <v>45</v>
      </c>
      <c r="E197">
        <f>'Div 1'!L220</f>
        <v>38</v>
      </c>
      <c r="F197">
        <f>'Div 1'!B222</f>
        <v>47</v>
      </c>
    </row>
    <row r="198" spans="1:6" x14ac:dyDescent="0.25">
      <c r="A198" t="s">
        <v>6</v>
      </c>
      <c r="B198">
        <f>'Div 1'!G214</f>
        <v>48</v>
      </c>
      <c r="C198">
        <f>'Div 1'!J216</f>
        <v>46</v>
      </c>
      <c r="D198">
        <f>'Div 1'!L218</f>
        <v>47</v>
      </c>
      <c r="E198">
        <f>'Div 1'!B220</f>
        <v>43</v>
      </c>
      <c r="F198">
        <f>'Div 1'!E222</f>
        <v>46</v>
      </c>
    </row>
    <row r="199" spans="1:6" x14ac:dyDescent="0.25">
      <c r="A199" t="s">
        <v>7</v>
      </c>
      <c r="B199">
        <f>'Div 1'!J214</f>
        <v>44</v>
      </c>
      <c r="C199">
        <f>'Div 1'!L216</f>
        <v>46</v>
      </c>
      <c r="D199">
        <f>'Div 1'!B218</f>
        <v>47</v>
      </c>
      <c r="E199">
        <f>'Div 1'!E220</f>
        <v>44</v>
      </c>
      <c r="F199">
        <f>'Div 1'!G222</f>
        <v>48</v>
      </c>
    </row>
    <row r="200" spans="1:6" x14ac:dyDescent="0.25">
      <c r="A200" t="s">
        <v>8</v>
      </c>
      <c r="B200">
        <f>'Div 1'!L214</f>
        <v>34</v>
      </c>
      <c r="C200">
        <f>'Div 1'!B216</f>
        <v>29</v>
      </c>
      <c r="D200">
        <f>'Div 1'!E218</f>
        <v>34</v>
      </c>
      <c r="E200">
        <f>'Div 1'!G220</f>
        <v>30</v>
      </c>
      <c r="F200">
        <f>'Div 1'!J222</f>
        <v>31</v>
      </c>
    </row>
  </sheetData>
  <conditionalFormatting sqref="O8:O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Blad1</vt:lpstr>
      <vt:lpstr>Div 1</vt:lpstr>
      <vt:lpstr>Div 2</vt:lpstr>
      <vt:lpstr>Data</vt:lpstr>
      <vt:lpstr>Blad1!Print_Area</vt:lpstr>
      <vt:lpstr>'Div 1'!Print_Area</vt:lpstr>
      <vt:lpstr>'Div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Staffan Leksten</dc:creator>
  <cp:lastModifiedBy>Erik Thorén</cp:lastModifiedBy>
  <cp:lastPrinted>2023-12-18T13:06:11Z</cp:lastPrinted>
  <dcterms:created xsi:type="dcterms:W3CDTF">2019-03-04T10:35:40Z</dcterms:created>
  <dcterms:modified xsi:type="dcterms:W3CDTF">2023-12-18T15:51:54Z</dcterms:modified>
</cp:coreProperties>
</file>